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汇总表3" sheetId="1" r:id="rId1"/>
  </sheets>
  <definedNames/>
  <calcPr fullCalcOnLoad="1"/>
</workbook>
</file>

<file path=xl/sharedStrings.xml><?xml version="1.0" encoding="utf-8"?>
<sst xmlns="http://schemas.openxmlformats.org/spreadsheetml/2006/main" count="46" uniqueCount="32">
  <si>
    <r>
      <t>2023</t>
    </r>
    <r>
      <rPr>
        <b/>
        <sz val="16"/>
        <rFont val="宋体"/>
        <family val="0"/>
      </rPr>
      <t>年</t>
    </r>
    <r>
      <rPr>
        <b/>
        <sz val="16"/>
        <rFont val="Times New Roman"/>
        <family val="1"/>
      </rPr>
      <t>12</t>
    </r>
    <r>
      <rPr>
        <b/>
        <sz val="16"/>
        <rFont val="宋体"/>
        <family val="0"/>
      </rPr>
      <t>月份残疾人两项补贴发放表</t>
    </r>
  </si>
  <si>
    <t>序号</t>
  </si>
  <si>
    <t>行政区划</t>
  </si>
  <si>
    <t>低保残疾</t>
  </si>
  <si>
    <t>城镇重残</t>
  </si>
  <si>
    <t>农村重残</t>
  </si>
  <si>
    <t>一户多残、依老养残</t>
  </si>
  <si>
    <t>困难残疾人生活补贴</t>
  </si>
  <si>
    <t>贫困家庭重度残疾人居家护理补贴</t>
  </si>
  <si>
    <t>应发
人数</t>
  </si>
  <si>
    <t>享受补
贴人数</t>
  </si>
  <si>
    <t>发放金额</t>
  </si>
  <si>
    <t>小计</t>
  </si>
  <si>
    <t>市负担70%</t>
  </si>
  <si>
    <t>镇负担30%</t>
  </si>
  <si>
    <t>汇龙镇</t>
  </si>
  <si>
    <t>南阳镇</t>
  </si>
  <si>
    <t>滨江精细化工园</t>
  </si>
  <si>
    <t>王鲍镇</t>
  </si>
  <si>
    <t>合作镇</t>
  </si>
  <si>
    <t>海复镇</t>
  </si>
  <si>
    <t>滨海工业园</t>
  </si>
  <si>
    <t>海工船舶工业园</t>
  </si>
  <si>
    <t>惠萍镇</t>
  </si>
  <si>
    <t>东海镇</t>
  </si>
  <si>
    <t>启隆乡</t>
  </si>
  <si>
    <t>启东经济开发区</t>
  </si>
  <si>
    <t>北城区街道办事处</t>
  </si>
  <si>
    <t>南城区街道办事处</t>
  </si>
  <si>
    <t>圆陀角管委会</t>
  </si>
  <si>
    <t>合计</t>
  </si>
  <si>
    <t>备注：汇龙生活补贴补差513709-1265=512444,北街道生活补贴补差87209.4-980.2=86229.2。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</si>
</sst>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#"/>
    <numFmt numFmtId="178" formatCode="yyyy&quot;年&quot;m&quot;月&quot;d&quot;日&quot;;@"/>
    <numFmt numFmtId="179" formatCode="#,##0.00_ "/>
  </numFmts>
  <fonts count="26">
    <font>
      <sz val="12"/>
      <name val="宋体"/>
      <family val="0"/>
    </font>
    <font>
      <sz val="16"/>
      <name val="Arial"/>
      <family val="2"/>
    </font>
    <font>
      <b/>
      <sz val="16"/>
      <name val="Times New Roman"/>
      <family val="1"/>
    </font>
    <font>
      <sz val="10"/>
      <name val="宋体"/>
      <family val="0"/>
    </font>
    <font>
      <sz val="14"/>
      <name val="宋体"/>
      <family val="0"/>
    </font>
    <font>
      <sz val="16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6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6" fillId="6" borderId="2" applyNumberFormat="0" applyFont="0" applyAlignment="0" applyProtection="0"/>
    <xf numFmtId="0" fontId="14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8" fillId="0" borderId="3" applyNumberFormat="0" applyFill="0" applyAlignment="0" applyProtection="0"/>
    <xf numFmtId="0" fontId="14" fillId="7" borderId="0" applyNumberFormat="0" applyBorder="0" applyAlignment="0" applyProtection="0"/>
    <xf numFmtId="0" fontId="11" fillId="0" borderId="4" applyNumberFormat="0" applyFill="0" applyAlignment="0" applyProtection="0"/>
    <xf numFmtId="0" fontId="14" fillId="3" borderId="0" applyNumberFormat="0" applyBorder="0" applyAlignment="0" applyProtection="0"/>
    <xf numFmtId="0" fontId="15" fillId="2" borderId="5" applyNumberFormat="0" applyAlignment="0" applyProtection="0"/>
    <xf numFmtId="0" fontId="22" fillId="2" borderId="1" applyNumberFormat="0" applyAlignment="0" applyProtection="0"/>
    <xf numFmtId="0" fontId="7" fillId="8" borderId="6" applyNumberFormat="0" applyAlignment="0" applyProtection="0"/>
    <xf numFmtId="0" fontId="6" fillId="9" borderId="0" applyNumberFormat="0" applyBorder="0" applyAlignment="0" applyProtection="0"/>
    <xf numFmtId="0" fontId="14" fillId="10" borderId="0" applyNumberFormat="0" applyBorder="0" applyAlignment="0" applyProtection="0"/>
    <xf numFmtId="0" fontId="23" fillId="0" borderId="7" applyNumberFormat="0" applyFill="0" applyAlignment="0" applyProtection="0"/>
    <xf numFmtId="0" fontId="17" fillId="0" borderId="8" applyNumberFormat="0" applyFill="0" applyAlignment="0" applyProtection="0"/>
    <xf numFmtId="0" fontId="24" fillId="9" borderId="0" applyNumberFormat="0" applyBorder="0" applyAlignment="0" applyProtection="0"/>
    <xf numFmtId="0" fontId="20" fillId="11" borderId="0" applyNumberFormat="0" applyBorder="0" applyAlignment="0" applyProtection="0"/>
    <xf numFmtId="0" fontId="6" fillId="12" borderId="0" applyNumberFormat="0" applyBorder="0" applyAlignment="0" applyProtection="0"/>
    <xf numFmtId="0" fontId="14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14" fillId="8" borderId="0" applyNumberFormat="0" applyBorder="0" applyAlignment="0" applyProtection="0"/>
    <xf numFmtId="0" fontId="14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14" fillId="16" borderId="0" applyNumberFormat="0" applyBorder="0" applyAlignment="0" applyProtection="0"/>
    <xf numFmtId="0" fontId="6" fillId="12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6" fillId="4" borderId="0" applyNumberFormat="0" applyBorder="0" applyAlignment="0" applyProtection="0"/>
    <xf numFmtId="0" fontId="14" fillId="4" borderId="0" applyNumberFormat="0" applyBorder="0" applyAlignment="0" applyProtection="0"/>
    <xf numFmtId="0" fontId="0" fillId="0" borderId="0">
      <alignment/>
      <protection/>
    </xf>
  </cellStyleXfs>
  <cellXfs count="51">
    <xf numFmtId="0" fontId="0" fillId="0" borderId="0" xfId="0" applyAlignment="1">
      <alignment/>
    </xf>
    <xf numFmtId="0" fontId="0" fillId="0" borderId="0" xfId="0" applyNumberFormat="1" applyAlignment="1">
      <alignment/>
    </xf>
    <xf numFmtId="176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176" fontId="2" fillId="0" borderId="0" xfId="0" applyNumberFormat="1" applyFont="1" applyBorder="1" applyAlignment="1">
      <alignment horizontal="center"/>
    </xf>
    <xf numFmtId="49" fontId="3" fillId="0" borderId="9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/>
    </xf>
    <xf numFmtId="176" fontId="3" fillId="0" borderId="11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5" xfId="0" applyNumberFormat="1" applyFont="1" applyBorder="1" applyAlignment="1">
      <alignment horizontal="center" vertical="center" wrapText="1"/>
    </xf>
    <xf numFmtId="0" fontId="3" fillId="0" borderId="16" xfId="0" applyNumberFormat="1" applyFont="1" applyBorder="1" applyAlignment="1">
      <alignment horizontal="center" vertical="center" wrapText="1"/>
    </xf>
    <xf numFmtId="176" fontId="3" fillId="0" borderId="17" xfId="0" applyNumberFormat="1" applyFont="1" applyBorder="1" applyAlignment="1">
      <alignment horizontal="center" vertical="center"/>
    </xf>
    <xf numFmtId="177" fontId="3" fillId="0" borderId="18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0" fontId="3" fillId="0" borderId="20" xfId="0" applyNumberFormat="1" applyFont="1" applyBorder="1" applyAlignment="1">
      <alignment horizontal="center" vertical="center"/>
    </xf>
    <xf numFmtId="0" fontId="3" fillId="0" borderId="19" xfId="0" applyNumberFormat="1" applyFont="1" applyBorder="1" applyAlignment="1">
      <alignment horizontal="center" vertical="center"/>
    </xf>
    <xf numFmtId="0" fontId="3" fillId="0" borderId="18" xfId="0" applyNumberFormat="1" applyFont="1" applyBorder="1" applyAlignment="1">
      <alignment horizontal="center" vertical="center"/>
    </xf>
    <xf numFmtId="177" fontId="3" fillId="0" borderId="19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0" fontId="3" fillId="0" borderId="17" xfId="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/>
    </xf>
    <xf numFmtId="49" fontId="3" fillId="0" borderId="11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49" fontId="3" fillId="19" borderId="0" xfId="0" applyNumberFormat="1" applyFont="1" applyFill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0" fontId="0" fillId="0" borderId="0" xfId="0" applyNumberFormat="1" applyAlignment="1">
      <alignment horizontal="center"/>
    </xf>
    <xf numFmtId="176" fontId="0" fillId="0" borderId="0" xfId="0" applyNumberFormat="1" applyAlignment="1">
      <alignment horizontal="center"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Alignment="1">
      <alignment/>
    </xf>
    <xf numFmtId="176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3" fillId="0" borderId="22" xfId="0" applyNumberFormat="1" applyFont="1" applyBorder="1" applyAlignment="1">
      <alignment horizontal="center" vertical="center"/>
    </xf>
    <xf numFmtId="0" fontId="3" fillId="0" borderId="23" xfId="0" applyNumberFormat="1" applyFont="1" applyBorder="1" applyAlignment="1">
      <alignment horizontal="center" vertical="center"/>
    </xf>
    <xf numFmtId="176" fontId="3" fillId="0" borderId="24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0" borderId="13" xfId="0" applyNumberFormat="1" applyFont="1" applyBorder="1" applyAlignment="1">
      <alignment horizontal="center" vertical="center" wrapText="1"/>
    </xf>
    <xf numFmtId="4" fontId="3" fillId="0" borderId="11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178" fontId="4" fillId="0" borderId="0" xfId="0" applyNumberFormat="1" applyFont="1" applyAlignment="1">
      <alignment/>
    </xf>
    <xf numFmtId="0" fontId="0" fillId="0" borderId="11" xfId="0" applyBorder="1" applyAlignment="1">
      <alignment/>
    </xf>
    <xf numFmtId="4" fontId="1" fillId="0" borderId="0" xfId="0" applyNumberFormat="1" applyFont="1" applyAlignment="1">
      <alignment/>
    </xf>
    <xf numFmtId="179" fontId="0" fillId="0" borderId="0" xfId="0" applyNumberFormat="1" applyAlignment="1">
      <alignment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gcd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26"/>
  <sheetViews>
    <sheetView tabSelected="1" zoomScale="88" zoomScaleNormal="88" workbookViewId="0" topLeftCell="A1">
      <selection activeCell="Q25" sqref="Q25"/>
    </sheetView>
  </sheetViews>
  <sheetFormatPr defaultColWidth="9.00390625" defaultRowHeight="14.25"/>
  <cols>
    <col min="1" max="1" width="3.25390625" style="0" customWidth="1"/>
    <col min="2" max="2" width="13.625" style="0" customWidth="1"/>
    <col min="3" max="3" width="6.00390625" style="0" customWidth="1"/>
    <col min="4" max="4" width="6.25390625" style="0" customWidth="1"/>
    <col min="5" max="5" width="9.00390625" style="0" customWidth="1"/>
    <col min="6" max="6" width="5.25390625" style="1" customWidth="1"/>
    <col min="7" max="7" width="6.25390625" style="1" customWidth="1"/>
    <col min="8" max="8" width="9.25390625" style="2" customWidth="1"/>
    <col min="9" max="9" width="6.50390625" style="1" customWidth="1"/>
    <col min="10" max="10" width="6.875" style="1" customWidth="1"/>
    <col min="11" max="11" width="10.125" style="2" customWidth="1"/>
    <col min="12" max="12" width="5.75390625" style="1" customWidth="1"/>
    <col min="13" max="13" width="6.50390625" style="1" customWidth="1"/>
    <col min="14" max="14" width="8.50390625" style="2" customWidth="1"/>
    <col min="15" max="15" width="12.625" style="0" customWidth="1"/>
    <col min="16" max="16" width="12.50390625" style="3" customWidth="1"/>
    <col min="17" max="17" width="11.50390625" style="3" customWidth="1"/>
    <col min="18" max="18" width="8.00390625" style="1" customWidth="1"/>
    <col min="19" max="19" width="7.75390625" style="1" customWidth="1"/>
    <col min="20" max="20" width="9.875" style="2" customWidth="1"/>
    <col min="21" max="22" width="10.875" style="0" bestFit="1" customWidth="1"/>
    <col min="23" max="23" width="16.625" style="0" customWidth="1"/>
    <col min="24" max="24" width="16.375" style="0" customWidth="1"/>
    <col min="25" max="25" width="14.00390625" style="0" customWidth="1"/>
  </cols>
  <sheetData>
    <row r="1" spans="1:22" ht="30.75" customHeight="1">
      <c r="A1" s="4" t="s">
        <v>0</v>
      </c>
      <c r="B1" s="4"/>
      <c r="C1" s="4"/>
      <c r="D1" s="4"/>
      <c r="E1" s="4"/>
      <c r="F1" s="5"/>
      <c r="G1" s="5"/>
      <c r="H1" s="6"/>
      <c r="I1" s="5"/>
      <c r="J1" s="5"/>
      <c r="K1" s="6"/>
      <c r="L1" s="5"/>
      <c r="M1" s="5"/>
      <c r="N1" s="6"/>
      <c r="O1" s="4"/>
      <c r="P1" s="39"/>
      <c r="Q1" s="39"/>
      <c r="R1" s="39"/>
      <c r="S1" s="39"/>
      <c r="T1" s="39"/>
      <c r="U1" s="39"/>
      <c r="V1" s="39"/>
    </row>
    <row r="2" spans="1:22" ht="21.75" customHeight="1">
      <c r="A2" s="7" t="s">
        <v>1</v>
      </c>
      <c r="B2" s="8" t="s">
        <v>2</v>
      </c>
      <c r="C2" s="9" t="s">
        <v>3</v>
      </c>
      <c r="D2" s="9"/>
      <c r="E2" s="9"/>
      <c r="F2" s="10" t="s">
        <v>4</v>
      </c>
      <c r="G2" s="11"/>
      <c r="H2" s="12"/>
      <c r="I2" s="40" t="s">
        <v>5</v>
      </c>
      <c r="J2" s="41"/>
      <c r="K2" s="42"/>
      <c r="L2" s="11" t="s">
        <v>6</v>
      </c>
      <c r="M2" s="11"/>
      <c r="N2" s="12"/>
      <c r="O2" s="9" t="s">
        <v>7</v>
      </c>
      <c r="P2" s="43"/>
      <c r="Q2" s="43"/>
      <c r="R2" s="11" t="s">
        <v>8</v>
      </c>
      <c r="S2" s="11"/>
      <c r="T2" s="12"/>
      <c r="U2" s="48"/>
      <c r="V2" s="48"/>
    </row>
    <row r="3" spans="1:22" ht="34.5" customHeight="1">
      <c r="A3" s="13"/>
      <c r="B3" s="14"/>
      <c r="C3" s="15" t="s">
        <v>9</v>
      </c>
      <c r="D3" s="16" t="s">
        <v>10</v>
      </c>
      <c r="E3" s="16" t="s">
        <v>11</v>
      </c>
      <c r="F3" s="16" t="s">
        <v>9</v>
      </c>
      <c r="G3" s="17" t="s">
        <v>10</v>
      </c>
      <c r="H3" s="18" t="s">
        <v>11</v>
      </c>
      <c r="I3" s="44" t="s">
        <v>9</v>
      </c>
      <c r="J3" s="17" t="s">
        <v>10</v>
      </c>
      <c r="K3" s="18" t="s">
        <v>11</v>
      </c>
      <c r="L3" s="44" t="s">
        <v>9</v>
      </c>
      <c r="M3" s="17" t="s">
        <v>10</v>
      </c>
      <c r="N3" s="18" t="s">
        <v>11</v>
      </c>
      <c r="O3" s="9" t="s">
        <v>12</v>
      </c>
      <c r="P3" s="9" t="s">
        <v>13</v>
      </c>
      <c r="Q3" s="9" t="s">
        <v>14</v>
      </c>
      <c r="R3" s="15" t="s">
        <v>9</v>
      </c>
      <c r="S3" s="15" t="s">
        <v>10</v>
      </c>
      <c r="T3" s="12" t="s">
        <v>11</v>
      </c>
      <c r="U3" s="9" t="s">
        <v>13</v>
      </c>
      <c r="V3" s="9" t="s">
        <v>14</v>
      </c>
    </row>
    <row r="4" spans="1:28" ht="21.75" customHeight="1">
      <c r="A4" s="19">
        <v>1</v>
      </c>
      <c r="B4" s="20" t="s">
        <v>15</v>
      </c>
      <c r="C4" s="11">
        <v>52</v>
      </c>
      <c r="D4" s="11">
        <v>52</v>
      </c>
      <c r="E4" s="12">
        <v>12136</v>
      </c>
      <c r="F4" s="21">
        <v>15</v>
      </c>
      <c r="G4" s="22">
        <v>15</v>
      </c>
      <c r="H4" s="12">
        <v>15513</v>
      </c>
      <c r="I4" s="21">
        <v>685</v>
      </c>
      <c r="J4" s="11">
        <v>686</v>
      </c>
      <c r="K4" s="12">
        <v>483600</v>
      </c>
      <c r="L4" s="23">
        <v>3</v>
      </c>
      <c r="M4" s="11">
        <v>5</v>
      </c>
      <c r="N4" s="12">
        <v>2460</v>
      </c>
      <c r="O4" s="45">
        <v>512444</v>
      </c>
      <c r="P4" s="45">
        <f>O4*0.7</f>
        <v>358710.8</v>
      </c>
      <c r="Q4" s="45">
        <f>O4*0.3</f>
        <v>153733.19999999998</v>
      </c>
      <c r="R4" s="11">
        <v>717</v>
      </c>
      <c r="S4" s="11">
        <v>720</v>
      </c>
      <c r="T4" s="12">
        <v>67180</v>
      </c>
      <c r="U4" s="12">
        <f aca="true" t="shared" si="0" ref="U4:U18">T4*0.7</f>
        <v>47026</v>
      </c>
      <c r="V4" s="12">
        <f aca="true" t="shared" si="1" ref="V4:V18">T4*0.3</f>
        <v>20154</v>
      </c>
      <c r="Z4" s="50"/>
      <c r="AA4" s="50"/>
      <c r="AB4" s="50"/>
    </row>
    <row r="5" spans="1:28" ht="21.75" customHeight="1">
      <c r="A5" s="19">
        <v>2</v>
      </c>
      <c r="B5" s="20" t="s">
        <v>16</v>
      </c>
      <c r="C5" s="11">
        <v>160</v>
      </c>
      <c r="D5" s="11">
        <v>160</v>
      </c>
      <c r="E5" s="12">
        <v>38048</v>
      </c>
      <c r="F5" s="21">
        <v>23</v>
      </c>
      <c r="G5" s="23">
        <v>23</v>
      </c>
      <c r="H5" s="12">
        <v>19623</v>
      </c>
      <c r="I5" s="23">
        <v>1153</v>
      </c>
      <c r="J5" s="11">
        <v>1154</v>
      </c>
      <c r="K5" s="12">
        <v>891758</v>
      </c>
      <c r="L5" s="23">
        <v>13</v>
      </c>
      <c r="M5" s="11">
        <v>17</v>
      </c>
      <c r="N5" s="12">
        <v>8364</v>
      </c>
      <c r="O5" s="45">
        <f aca="true" t="shared" si="2" ref="O5:O18">SUM(E5,H5,K5,N5)</f>
        <v>957793</v>
      </c>
      <c r="P5" s="45">
        <f aca="true" t="shared" si="3" ref="P5:P19">O5*0.7</f>
        <v>670455.1</v>
      </c>
      <c r="Q5" s="45">
        <f aca="true" t="shared" si="4" ref="Q5:Q19">O5*0.3</f>
        <v>287337.89999999997</v>
      </c>
      <c r="R5" s="11">
        <v>1081</v>
      </c>
      <c r="S5" s="11">
        <v>1081</v>
      </c>
      <c r="T5" s="12">
        <v>105340</v>
      </c>
      <c r="U5" s="12">
        <f t="shared" si="0"/>
        <v>73738</v>
      </c>
      <c r="V5" s="12">
        <f t="shared" si="1"/>
        <v>31602</v>
      </c>
      <c r="Z5" s="50"/>
      <c r="AA5" s="50"/>
      <c r="AB5" s="50"/>
    </row>
    <row r="6" spans="1:28" ht="21.75" customHeight="1">
      <c r="A6" s="19">
        <v>3</v>
      </c>
      <c r="B6" s="8" t="s">
        <v>17</v>
      </c>
      <c r="C6" s="11">
        <v>181</v>
      </c>
      <c r="D6" s="11">
        <v>181</v>
      </c>
      <c r="E6" s="12">
        <v>45059</v>
      </c>
      <c r="F6" s="21">
        <v>7</v>
      </c>
      <c r="G6" s="23">
        <v>7</v>
      </c>
      <c r="H6" s="12">
        <v>5290</v>
      </c>
      <c r="I6" s="23">
        <v>644</v>
      </c>
      <c r="J6" s="11">
        <v>644</v>
      </c>
      <c r="K6" s="12">
        <v>480281</v>
      </c>
      <c r="L6" s="23">
        <v>4</v>
      </c>
      <c r="M6" s="11">
        <v>7</v>
      </c>
      <c r="N6" s="12">
        <v>3444</v>
      </c>
      <c r="O6" s="45">
        <f t="shared" si="2"/>
        <v>534074</v>
      </c>
      <c r="P6" s="45">
        <f t="shared" si="3"/>
        <v>373851.8</v>
      </c>
      <c r="Q6" s="45">
        <f t="shared" si="4"/>
        <v>160222.19999999998</v>
      </c>
      <c r="R6" s="11">
        <v>658</v>
      </c>
      <c r="S6" s="11">
        <v>658</v>
      </c>
      <c r="T6" s="12">
        <v>61470</v>
      </c>
      <c r="U6" s="12">
        <f t="shared" si="0"/>
        <v>43029</v>
      </c>
      <c r="V6" s="12">
        <f t="shared" si="1"/>
        <v>18441</v>
      </c>
      <c r="Z6" s="50"/>
      <c r="AA6" s="50"/>
      <c r="AB6" s="50"/>
    </row>
    <row r="7" spans="1:28" ht="21.75" customHeight="1">
      <c r="A7" s="24">
        <v>4</v>
      </c>
      <c r="B7" s="25" t="s">
        <v>18</v>
      </c>
      <c r="C7" s="11">
        <v>174</v>
      </c>
      <c r="D7" s="11">
        <v>174</v>
      </c>
      <c r="E7" s="12">
        <v>40426</v>
      </c>
      <c r="F7" s="21">
        <v>18</v>
      </c>
      <c r="G7" s="23">
        <v>18</v>
      </c>
      <c r="H7" s="12">
        <v>13306</v>
      </c>
      <c r="I7" s="23">
        <v>846</v>
      </c>
      <c r="J7" s="11">
        <v>846</v>
      </c>
      <c r="K7" s="12">
        <v>622140</v>
      </c>
      <c r="L7" s="23">
        <v>4</v>
      </c>
      <c r="M7" s="11">
        <v>6</v>
      </c>
      <c r="N7" s="12">
        <v>2952</v>
      </c>
      <c r="O7" s="45">
        <f t="shared" si="2"/>
        <v>678824</v>
      </c>
      <c r="P7" s="45">
        <f t="shared" si="3"/>
        <v>475176.8</v>
      </c>
      <c r="Q7" s="45">
        <f t="shared" si="4"/>
        <v>203647.19999999998</v>
      </c>
      <c r="R7" s="11">
        <v>773</v>
      </c>
      <c r="S7" s="11">
        <v>773</v>
      </c>
      <c r="T7" s="12">
        <v>70410</v>
      </c>
      <c r="U7" s="12">
        <f t="shared" si="0"/>
        <v>49287</v>
      </c>
      <c r="V7" s="12">
        <f t="shared" si="1"/>
        <v>21123</v>
      </c>
      <c r="Z7" s="50"/>
      <c r="AA7" s="50"/>
      <c r="AB7" s="50"/>
    </row>
    <row r="8" spans="1:28" ht="21.75" customHeight="1">
      <c r="A8" s="24">
        <v>5</v>
      </c>
      <c r="B8" s="25" t="s">
        <v>19</v>
      </c>
      <c r="C8" s="11">
        <v>164</v>
      </c>
      <c r="D8" s="11">
        <v>164</v>
      </c>
      <c r="E8" s="12">
        <v>40836</v>
      </c>
      <c r="F8" s="21">
        <v>6</v>
      </c>
      <c r="G8" s="23">
        <v>6</v>
      </c>
      <c r="H8" s="12">
        <v>4920</v>
      </c>
      <c r="I8" s="23">
        <v>690</v>
      </c>
      <c r="J8" s="11">
        <v>690</v>
      </c>
      <c r="K8" s="12">
        <v>497316</v>
      </c>
      <c r="L8" s="23">
        <v>13</v>
      </c>
      <c r="M8" s="11">
        <v>20</v>
      </c>
      <c r="N8" s="12">
        <v>9840</v>
      </c>
      <c r="O8" s="45">
        <f t="shared" si="2"/>
        <v>552912</v>
      </c>
      <c r="P8" s="45">
        <f t="shared" si="3"/>
        <v>387038.39999999997</v>
      </c>
      <c r="Q8" s="45">
        <f t="shared" si="4"/>
        <v>165873.6</v>
      </c>
      <c r="R8" s="11">
        <v>510</v>
      </c>
      <c r="S8" s="11">
        <v>510</v>
      </c>
      <c r="T8" s="12">
        <v>46500</v>
      </c>
      <c r="U8" s="12">
        <f t="shared" si="0"/>
        <v>32549.999999999996</v>
      </c>
      <c r="V8" s="12">
        <f t="shared" si="1"/>
        <v>13950</v>
      </c>
      <c r="Z8" s="50"/>
      <c r="AA8" s="50"/>
      <c r="AB8" s="50"/>
    </row>
    <row r="9" spans="1:28" ht="21.75" customHeight="1">
      <c r="A9" s="24">
        <v>7</v>
      </c>
      <c r="B9" s="25" t="s">
        <v>20</v>
      </c>
      <c r="C9" s="26">
        <v>108</v>
      </c>
      <c r="D9" s="26">
        <v>108</v>
      </c>
      <c r="E9" s="12">
        <v>27880</v>
      </c>
      <c r="F9" s="21">
        <v>21</v>
      </c>
      <c r="G9" s="23">
        <v>21</v>
      </c>
      <c r="H9" s="12">
        <v>14939</v>
      </c>
      <c r="I9" s="23">
        <v>576</v>
      </c>
      <c r="J9" s="11">
        <v>576</v>
      </c>
      <c r="K9" s="12">
        <v>437781</v>
      </c>
      <c r="L9" s="23"/>
      <c r="M9" s="11"/>
      <c r="N9" s="12"/>
      <c r="O9" s="45">
        <f t="shared" si="2"/>
        <v>480600</v>
      </c>
      <c r="P9" s="45">
        <f t="shared" si="3"/>
        <v>336420</v>
      </c>
      <c r="Q9" s="45">
        <f t="shared" si="4"/>
        <v>144180</v>
      </c>
      <c r="R9" s="29">
        <v>564</v>
      </c>
      <c r="S9" s="29">
        <v>564</v>
      </c>
      <c r="T9" s="12">
        <v>53720</v>
      </c>
      <c r="U9" s="12">
        <f t="shared" si="0"/>
        <v>37604</v>
      </c>
      <c r="V9" s="12">
        <f t="shared" si="1"/>
        <v>16116</v>
      </c>
      <c r="Z9" s="50"/>
      <c r="AA9" s="50"/>
      <c r="AB9" s="50"/>
    </row>
    <row r="10" spans="1:28" ht="21.75" customHeight="1">
      <c r="A10" s="24">
        <v>8</v>
      </c>
      <c r="B10" s="25" t="s">
        <v>21</v>
      </c>
      <c r="C10" s="11">
        <v>115</v>
      </c>
      <c r="D10" s="11">
        <v>115</v>
      </c>
      <c r="E10" s="12">
        <v>27962</v>
      </c>
      <c r="F10" s="21">
        <v>16</v>
      </c>
      <c r="G10" s="23">
        <v>16</v>
      </c>
      <c r="H10" s="12">
        <v>11152</v>
      </c>
      <c r="I10" s="23">
        <v>697</v>
      </c>
      <c r="J10" s="11">
        <v>697</v>
      </c>
      <c r="K10" s="12">
        <v>544004</v>
      </c>
      <c r="L10" s="23"/>
      <c r="M10" s="11"/>
      <c r="N10" s="12"/>
      <c r="O10" s="45">
        <f t="shared" si="2"/>
        <v>583118</v>
      </c>
      <c r="P10" s="45">
        <f t="shared" si="3"/>
        <v>408182.6</v>
      </c>
      <c r="Q10" s="45">
        <f t="shared" si="4"/>
        <v>174935.4</v>
      </c>
      <c r="R10" s="11">
        <v>634</v>
      </c>
      <c r="S10" s="11">
        <v>634</v>
      </c>
      <c r="T10" s="12">
        <v>61860</v>
      </c>
      <c r="U10" s="12">
        <f t="shared" si="0"/>
        <v>43302</v>
      </c>
      <c r="V10" s="12">
        <f t="shared" si="1"/>
        <v>18558</v>
      </c>
      <c r="Z10" s="50"/>
      <c r="AA10" s="50"/>
      <c r="AB10" s="50"/>
    </row>
    <row r="11" spans="1:22" ht="21.75" customHeight="1">
      <c r="A11" s="24">
        <v>9</v>
      </c>
      <c r="B11" s="25" t="s">
        <v>22</v>
      </c>
      <c r="C11" s="11">
        <v>91</v>
      </c>
      <c r="D11" s="11">
        <v>91</v>
      </c>
      <c r="E11" s="12">
        <v>23493</v>
      </c>
      <c r="F11" s="21">
        <v>13</v>
      </c>
      <c r="G11" s="23">
        <v>13</v>
      </c>
      <c r="H11" s="12">
        <v>12300</v>
      </c>
      <c r="I11" s="23">
        <v>766</v>
      </c>
      <c r="J11" s="11">
        <v>766</v>
      </c>
      <c r="K11" s="12">
        <v>608939</v>
      </c>
      <c r="L11" s="23">
        <v>1</v>
      </c>
      <c r="M11" s="11">
        <v>2</v>
      </c>
      <c r="N11" s="12">
        <v>984</v>
      </c>
      <c r="O11" s="45">
        <f t="shared" si="2"/>
        <v>645716</v>
      </c>
      <c r="P11" s="45">
        <f t="shared" si="3"/>
        <v>452001.19999999995</v>
      </c>
      <c r="Q11" s="45">
        <f t="shared" si="4"/>
        <v>193714.8</v>
      </c>
      <c r="R11" s="11">
        <v>654</v>
      </c>
      <c r="S11" s="11">
        <v>654</v>
      </c>
      <c r="T11" s="12">
        <v>65030</v>
      </c>
      <c r="U11" s="12">
        <f t="shared" si="0"/>
        <v>45521</v>
      </c>
      <c r="V11" s="12">
        <f t="shared" si="1"/>
        <v>19509</v>
      </c>
    </row>
    <row r="12" spans="1:22" ht="21.75" customHeight="1">
      <c r="A12" s="24">
        <v>10</v>
      </c>
      <c r="B12" s="25" t="s">
        <v>23</v>
      </c>
      <c r="C12" s="11">
        <v>81</v>
      </c>
      <c r="D12" s="11">
        <v>83</v>
      </c>
      <c r="E12" s="12">
        <v>19270</v>
      </c>
      <c r="F12" s="21">
        <v>12</v>
      </c>
      <c r="G12" s="23">
        <v>12</v>
      </c>
      <c r="H12" s="12">
        <v>9840</v>
      </c>
      <c r="I12" s="23">
        <v>716</v>
      </c>
      <c r="J12" s="11">
        <v>719</v>
      </c>
      <c r="K12" s="12">
        <v>557018.4</v>
      </c>
      <c r="L12" s="23">
        <v>12</v>
      </c>
      <c r="M12" s="11">
        <v>18</v>
      </c>
      <c r="N12" s="12">
        <v>8856</v>
      </c>
      <c r="O12" s="45">
        <f t="shared" si="2"/>
        <v>594984.4</v>
      </c>
      <c r="P12" s="45">
        <f t="shared" si="3"/>
        <v>416489.08</v>
      </c>
      <c r="Q12" s="45">
        <f t="shared" si="4"/>
        <v>178495.32</v>
      </c>
      <c r="R12" s="11">
        <v>653</v>
      </c>
      <c r="S12" s="11">
        <v>654</v>
      </c>
      <c r="T12" s="12">
        <v>61290</v>
      </c>
      <c r="U12" s="12">
        <f t="shared" si="0"/>
        <v>42903</v>
      </c>
      <c r="V12" s="12">
        <f t="shared" si="1"/>
        <v>18387</v>
      </c>
    </row>
    <row r="13" spans="1:22" ht="21.75" customHeight="1">
      <c r="A13" s="24">
        <v>11</v>
      </c>
      <c r="B13" s="25" t="s">
        <v>24</v>
      </c>
      <c r="C13" s="11">
        <v>149</v>
      </c>
      <c r="D13" s="11">
        <v>149</v>
      </c>
      <c r="E13" s="12">
        <v>38007</v>
      </c>
      <c r="F13" s="21">
        <v>1</v>
      </c>
      <c r="G13" s="23">
        <v>1</v>
      </c>
      <c r="H13" s="12">
        <v>820</v>
      </c>
      <c r="I13" s="23">
        <v>711</v>
      </c>
      <c r="J13" s="11">
        <v>711</v>
      </c>
      <c r="K13" s="12">
        <v>559566</v>
      </c>
      <c r="L13" s="23">
        <v>3</v>
      </c>
      <c r="M13" s="11">
        <v>6</v>
      </c>
      <c r="N13" s="12">
        <v>2952</v>
      </c>
      <c r="O13" s="45">
        <f t="shared" si="2"/>
        <v>601345</v>
      </c>
      <c r="P13" s="45">
        <f t="shared" si="3"/>
        <v>420941.5</v>
      </c>
      <c r="Q13" s="45">
        <f t="shared" si="4"/>
        <v>180403.5</v>
      </c>
      <c r="R13" s="11">
        <v>646</v>
      </c>
      <c r="S13" s="11">
        <v>646</v>
      </c>
      <c r="T13" s="12">
        <v>64200</v>
      </c>
      <c r="U13" s="12">
        <f t="shared" si="0"/>
        <v>44940</v>
      </c>
      <c r="V13" s="12">
        <f t="shared" si="1"/>
        <v>19260</v>
      </c>
    </row>
    <row r="14" spans="1:22" ht="21.75" customHeight="1">
      <c r="A14" s="24">
        <v>12</v>
      </c>
      <c r="B14" s="25" t="s">
        <v>25</v>
      </c>
      <c r="C14" s="9"/>
      <c r="D14" s="9"/>
      <c r="E14" s="12"/>
      <c r="F14" s="21">
        <v>2</v>
      </c>
      <c r="G14" s="23">
        <v>2</v>
      </c>
      <c r="H14" s="12">
        <v>1640</v>
      </c>
      <c r="I14" s="23">
        <v>21</v>
      </c>
      <c r="J14" s="11">
        <v>21</v>
      </c>
      <c r="K14" s="12">
        <v>17220</v>
      </c>
      <c r="L14" s="23"/>
      <c r="M14" s="11"/>
      <c r="N14" s="12"/>
      <c r="O14" s="45">
        <f t="shared" si="2"/>
        <v>18860</v>
      </c>
      <c r="P14" s="45">
        <f t="shared" si="3"/>
        <v>13202</v>
      </c>
      <c r="Q14" s="45">
        <f t="shared" si="4"/>
        <v>5658</v>
      </c>
      <c r="R14" s="11">
        <v>30</v>
      </c>
      <c r="S14" s="11">
        <v>30</v>
      </c>
      <c r="T14" s="12">
        <v>2900</v>
      </c>
      <c r="U14" s="12">
        <f t="shared" si="0"/>
        <v>2029.9999999999998</v>
      </c>
      <c r="V14" s="12">
        <f t="shared" si="1"/>
        <v>870</v>
      </c>
    </row>
    <row r="15" spans="1:22" ht="21.75" customHeight="1">
      <c r="A15" s="24">
        <v>14</v>
      </c>
      <c r="B15" s="25" t="s">
        <v>26</v>
      </c>
      <c r="C15" s="11">
        <v>38</v>
      </c>
      <c r="D15" s="11">
        <v>33</v>
      </c>
      <c r="E15" s="12">
        <v>9758</v>
      </c>
      <c r="F15" s="21">
        <v>9</v>
      </c>
      <c r="G15" s="23">
        <v>9</v>
      </c>
      <c r="H15" s="12">
        <v>7380</v>
      </c>
      <c r="I15" s="23">
        <v>134</v>
      </c>
      <c r="J15" s="11">
        <v>133</v>
      </c>
      <c r="K15" s="12">
        <v>89145</v>
      </c>
      <c r="L15" s="23"/>
      <c r="M15" s="11"/>
      <c r="N15" s="12"/>
      <c r="O15" s="45">
        <f t="shared" si="2"/>
        <v>106283</v>
      </c>
      <c r="P15" s="45">
        <f t="shared" si="3"/>
        <v>74398.09999999999</v>
      </c>
      <c r="Q15" s="45">
        <f t="shared" si="4"/>
        <v>31884.899999999998</v>
      </c>
      <c r="R15" s="11">
        <v>177</v>
      </c>
      <c r="S15" s="11">
        <v>177</v>
      </c>
      <c r="T15" s="12">
        <v>16370</v>
      </c>
      <c r="U15" s="12">
        <f t="shared" si="0"/>
        <v>11459</v>
      </c>
      <c r="V15" s="12">
        <f t="shared" si="1"/>
        <v>4911</v>
      </c>
    </row>
    <row r="16" spans="1:22" ht="21.75" customHeight="1">
      <c r="A16" s="24">
        <v>15</v>
      </c>
      <c r="B16" s="25" t="s">
        <v>27</v>
      </c>
      <c r="C16" s="11">
        <v>6</v>
      </c>
      <c r="D16" s="11">
        <v>6</v>
      </c>
      <c r="E16" s="12">
        <v>1476</v>
      </c>
      <c r="F16" s="21">
        <v>111</v>
      </c>
      <c r="G16" s="23">
        <v>111</v>
      </c>
      <c r="H16" s="12">
        <v>85733.4</v>
      </c>
      <c r="I16" s="23"/>
      <c r="J16" s="11"/>
      <c r="K16" s="12"/>
      <c r="L16" s="23"/>
      <c r="M16" s="11"/>
      <c r="N16" s="12"/>
      <c r="O16" s="45">
        <v>86229.2</v>
      </c>
      <c r="P16" s="45">
        <f t="shared" si="3"/>
        <v>60360.439999999995</v>
      </c>
      <c r="Q16" s="45">
        <f t="shared" si="4"/>
        <v>25868.76</v>
      </c>
      <c r="R16" s="11">
        <v>172</v>
      </c>
      <c r="S16" s="11">
        <v>172</v>
      </c>
      <c r="T16" s="12">
        <v>22360</v>
      </c>
      <c r="U16" s="12">
        <f t="shared" si="0"/>
        <v>15651.999999999998</v>
      </c>
      <c r="V16" s="12">
        <f t="shared" si="1"/>
        <v>6708</v>
      </c>
    </row>
    <row r="17" spans="1:22" ht="21.75" customHeight="1">
      <c r="A17" s="24">
        <v>16</v>
      </c>
      <c r="B17" s="25" t="s">
        <v>28</v>
      </c>
      <c r="C17" s="11">
        <v>8</v>
      </c>
      <c r="D17" s="11">
        <v>9</v>
      </c>
      <c r="E17" s="12">
        <v>2255</v>
      </c>
      <c r="F17" s="21">
        <v>137</v>
      </c>
      <c r="G17" s="23">
        <v>137</v>
      </c>
      <c r="H17" s="12">
        <v>105175</v>
      </c>
      <c r="I17" s="23"/>
      <c r="J17" s="11"/>
      <c r="K17" s="12"/>
      <c r="L17" s="23"/>
      <c r="M17" s="11"/>
      <c r="N17" s="12"/>
      <c r="O17" s="45">
        <f>SUM(E17,H17,K17,N17)</f>
        <v>107430</v>
      </c>
      <c r="P17" s="45">
        <f t="shared" si="3"/>
        <v>75201</v>
      </c>
      <c r="Q17" s="45">
        <f t="shared" si="4"/>
        <v>32229</v>
      </c>
      <c r="R17" s="11">
        <v>203</v>
      </c>
      <c r="S17" s="11">
        <v>203</v>
      </c>
      <c r="T17" s="12">
        <v>28860</v>
      </c>
      <c r="U17" s="12">
        <f t="shared" si="0"/>
        <v>20202</v>
      </c>
      <c r="V17" s="12">
        <f t="shared" si="1"/>
        <v>8658</v>
      </c>
    </row>
    <row r="18" spans="1:22" ht="21.75" customHeight="1">
      <c r="A18" s="24">
        <v>17</v>
      </c>
      <c r="B18" s="25" t="s">
        <v>29</v>
      </c>
      <c r="C18" s="11">
        <v>22</v>
      </c>
      <c r="D18" s="11">
        <v>22</v>
      </c>
      <c r="E18" s="12">
        <v>5248</v>
      </c>
      <c r="F18" s="21">
        <v>3</v>
      </c>
      <c r="G18" s="23">
        <v>3</v>
      </c>
      <c r="H18" s="12">
        <v>2460</v>
      </c>
      <c r="I18" s="23">
        <v>99</v>
      </c>
      <c r="J18" s="11">
        <v>99</v>
      </c>
      <c r="K18" s="12">
        <v>70555</v>
      </c>
      <c r="L18" s="23"/>
      <c r="M18" s="11"/>
      <c r="N18" s="12"/>
      <c r="O18" s="45">
        <f t="shared" si="2"/>
        <v>78263</v>
      </c>
      <c r="P18" s="45">
        <f t="shared" si="3"/>
        <v>54784.1</v>
      </c>
      <c r="Q18" s="45">
        <f t="shared" si="4"/>
        <v>23478.899999999998</v>
      </c>
      <c r="R18" s="11">
        <v>98</v>
      </c>
      <c r="S18" s="11">
        <v>98</v>
      </c>
      <c r="T18" s="12">
        <v>8940</v>
      </c>
      <c r="U18" s="12">
        <f t="shared" si="0"/>
        <v>6258</v>
      </c>
      <c r="V18" s="12">
        <f t="shared" si="1"/>
        <v>2682</v>
      </c>
    </row>
    <row r="19" spans="1:22" ht="21.75" customHeight="1">
      <c r="A19" s="27"/>
      <c r="B19" s="28" t="s">
        <v>30</v>
      </c>
      <c r="C19" s="29">
        <f>SUM(C4:C18)</f>
        <v>1349</v>
      </c>
      <c r="D19" s="29">
        <f aca="true" t="shared" si="5" ref="D19:O19">SUM(D4:D18)</f>
        <v>1347</v>
      </c>
      <c r="E19" s="29">
        <f t="shared" si="5"/>
        <v>331854</v>
      </c>
      <c r="F19" s="29">
        <f t="shared" si="5"/>
        <v>394</v>
      </c>
      <c r="G19" s="29">
        <f t="shared" si="5"/>
        <v>394</v>
      </c>
      <c r="H19" s="29">
        <f t="shared" si="5"/>
        <v>310091.4</v>
      </c>
      <c r="I19" s="29">
        <f t="shared" si="5"/>
        <v>7738</v>
      </c>
      <c r="J19" s="29">
        <f t="shared" si="5"/>
        <v>7742</v>
      </c>
      <c r="K19" s="29">
        <f t="shared" si="5"/>
        <v>5859323.4</v>
      </c>
      <c r="L19" s="29">
        <f t="shared" si="5"/>
        <v>53</v>
      </c>
      <c r="M19" s="29">
        <f t="shared" si="5"/>
        <v>81</v>
      </c>
      <c r="N19" s="29">
        <f t="shared" si="5"/>
        <v>39852</v>
      </c>
      <c r="O19" s="45">
        <f t="shared" si="5"/>
        <v>6538875.600000001</v>
      </c>
      <c r="P19" s="45">
        <f t="shared" si="3"/>
        <v>4577212.92</v>
      </c>
      <c r="Q19" s="45">
        <f t="shared" si="4"/>
        <v>1961662.6800000002</v>
      </c>
      <c r="R19" s="29">
        <f>SUM(R4:R18)</f>
        <v>7570</v>
      </c>
      <c r="S19" s="29">
        <f>SUM(S4:S18)</f>
        <v>7574</v>
      </c>
      <c r="T19" s="12">
        <f>SUM(T4:T18)</f>
        <v>736430</v>
      </c>
      <c r="U19" s="12">
        <f>SUM(U4:U18)</f>
        <v>515501</v>
      </c>
      <c r="V19" s="12">
        <f>SUM(V4:V18)</f>
        <v>220929</v>
      </c>
    </row>
    <row r="20" spans="1:14" ht="20.25">
      <c r="A20" s="30"/>
      <c r="B20" s="31" t="s">
        <v>31</v>
      </c>
      <c r="C20" s="32"/>
      <c r="D20" s="32"/>
      <c r="E20" s="32"/>
      <c r="F20" s="33"/>
      <c r="G20" s="33"/>
      <c r="H20" s="34"/>
      <c r="L20" s="33"/>
      <c r="M20" s="33"/>
      <c r="N20" s="34"/>
    </row>
    <row r="21" spans="2:18" ht="20.25">
      <c r="B21" s="35"/>
      <c r="C21" s="35"/>
      <c r="D21" s="35"/>
      <c r="E21" s="35"/>
      <c r="F21" s="36"/>
      <c r="G21" s="36"/>
      <c r="H21" s="37"/>
      <c r="I21" s="36"/>
      <c r="J21" s="36"/>
      <c r="K21" s="37"/>
      <c r="L21" s="36"/>
      <c r="M21" s="36"/>
      <c r="N21" s="37"/>
      <c r="P21" s="46"/>
      <c r="R21" s="36"/>
    </row>
    <row r="22" spans="2:18" ht="20.25">
      <c r="B22" s="38"/>
      <c r="C22" s="38"/>
      <c r="D22" s="38"/>
      <c r="E22" s="38"/>
      <c r="F22" s="36"/>
      <c r="G22" s="36"/>
      <c r="H22" s="37"/>
      <c r="I22" s="36"/>
      <c r="J22" s="36"/>
      <c r="K22" s="37"/>
      <c r="L22" s="36"/>
      <c r="M22" s="36"/>
      <c r="N22" s="37"/>
      <c r="R22" s="36"/>
    </row>
    <row r="23" spans="2:18" ht="20.25">
      <c r="B23" s="38"/>
      <c r="C23" s="38"/>
      <c r="D23" s="38"/>
      <c r="E23" s="38"/>
      <c r="F23" s="36"/>
      <c r="G23" s="36"/>
      <c r="H23" s="37"/>
      <c r="I23" s="36"/>
      <c r="J23" s="36"/>
      <c r="K23" s="37"/>
      <c r="L23" s="36"/>
      <c r="M23" s="36"/>
      <c r="N23" s="37"/>
      <c r="Q23" s="49"/>
      <c r="R23" s="36"/>
    </row>
    <row r="24" spans="2:18" ht="20.25">
      <c r="B24" s="38"/>
      <c r="C24" s="38"/>
      <c r="D24" s="38"/>
      <c r="E24" s="38"/>
      <c r="F24" s="36"/>
      <c r="G24" s="36"/>
      <c r="H24" s="37"/>
      <c r="I24" s="36"/>
      <c r="J24" s="36"/>
      <c r="K24" s="37"/>
      <c r="L24" s="36"/>
      <c r="M24" s="36"/>
      <c r="N24" s="37"/>
      <c r="R24" s="36"/>
    </row>
    <row r="25" spans="2:18" ht="20.25">
      <c r="B25" s="38"/>
      <c r="C25" s="38"/>
      <c r="D25" s="38"/>
      <c r="E25" s="38"/>
      <c r="F25" s="36"/>
      <c r="G25" s="36"/>
      <c r="H25" s="37"/>
      <c r="I25" s="36"/>
      <c r="J25" s="36"/>
      <c r="K25" s="37"/>
      <c r="L25" s="36"/>
      <c r="M25" s="36"/>
      <c r="N25" s="37"/>
      <c r="R25" s="36"/>
    </row>
    <row r="26" spans="2:18" ht="20.25">
      <c r="B26" s="38"/>
      <c r="C26" s="38"/>
      <c r="D26" s="38"/>
      <c r="E26" s="38"/>
      <c r="F26" s="36"/>
      <c r="G26" s="36"/>
      <c r="H26" s="37"/>
      <c r="I26" s="36"/>
      <c r="J26" s="36"/>
      <c r="K26" s="37"/>
      <c r="L26" s="36"/>
      <c r="M26" s="36"/>
      <c r="N26" s="47"/>
      <c r="O26" s="47"/>
      <c r="R26"/>
    </row>
  </sheetData>
  <sheetProtection/>
  <mergeCells count="9">
    <mergeCell ref="A1:V1"/>
    <mergeCell ref="C2:E2"/>
    <mergeCell ref="F2:H2"/>
    <mergeCell ref="I2:K2"/>
    <mergeCell ref="L2:N2"/>
    <mergeCell ref="O2:Q2"/>
    <mergeCell ref="R2:V2"/>
    <mergeCell ref="A2:A3"/>
    <mergeCell ref="B2:B3"/>
  </mergeCells>
  <printOptions/>
  <pageMargins left="0.6692913385826772" right="0.15748031496062992" top="0.5905511811023623" bottom="0.5118110236220472" header="0.5118110236220472" footer="0.5118110236220472"/>
  <pageSetup horizontalDpi="600" verticalDpi="600" orientation="landscape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cao</dc:creator>
  <cp:keywords/>
  <dc:description/>
  <cp:lastModifiedBy>Administrator</cp:lastModifiedBy>
  <cp:lastPrinted>2023-12-08T01:02:33Z</cp:lastPrinted>
  <dcterms:created xsi:type="dcterms:W3CDTF">1996-12-17T01:32:42Z</dcterms:created>
  <dcterms:modified xsi:type="dcterms:W3CDTF">2024-03-06T08:00:08Z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2052-11.8.2.8053</vt:lpwstr>
  </property>
  <property fmtid="{D5CDD505-2E9C-101B-9397-08002B2CF9AE}" pid="4" name="I">
    <vt:lpwstr>71FEAC20084943848C7286EE0F41F3D0</vt:lpwstr>
  </property>
</Properties>
</file>