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/>
  </bookViews>
  <sheets>
    <sheet name="1全" sheetId="5" r:id="rId1"/>
    <sheet name="吕四" sheetId="6" r:id="rId2"/>
    <sheet name="Sheet3" sheetId="3" r:id="rId3"/>
  </sheets>
  <definedNames>
    <definedName name="_xlnm.Print_Area" localSheetId="0">'1全'!$A$1:$H$17</definedName>
    <definedName name="_xlnm.Print_Area" localSheetId="1">吕四!$A$1:$H$16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<sst xmlns="http://schemas.openxmlformats.org/spreadsheetml/2006/main" count="38" uniqueCount="28">
  <si>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r>
      <rPr>
        <sz val="18"/>
        <rFont val="Arial"/>
        <charset val="134"/>
      </rPr>
      <t>2025</t>
    </r>
    <r>
      <rPr>
        <sz val="18"/>
        <rFont val="宋体"/>
        <charset val="134"/>
      </rPr>
      <t>年</t>
    </r>
    <r>
      <rPr>
        <sz val="18"/>
        <rFont val="Arial"/>
        <charset val="134"/>
      </rPr>
      <t>7</t>
    </r>
    <r>
      <rPr>
        <sz val="18"/>
        <rFont val="宋体"/>
        <charset val="134"/>
      </rPr>
      <t>月农村低保</t>
    </r>
    <r>
      <rPr>
        <sz val="18"/>
        <rFont val="Arial"/>
        <charset val="134"/>
      </rPr>
      <t>“</t>
    </r>
    <r>
      <rPr>
        <sz val="18"/>
        <rFont val="宋体"/>
        <charset val="134"/>
      </rPr>
      <t>一卡通</t>
    </r>
    <r>
      <rPr>
        <sz val="18"/>
        <rFont val="Arial"/>
        <charset val="134"/>
      </rPr>
      <t>”</t>
    </r>
    <r>
      <rPr>
        <sz val="18"/>
        <rFont val="宋体"/>
        <charset val="134"/>
      </rPr>
      <t>补助市镇分担发放表</t>
    </r>
  </si>
  <si>
    <t>序号</t>
  </si>
  <si>
    <t>行政区划</t>
  </si>
  <si>
    <t>户数</t>
  </si>
  <si>
    <t>人数</t>
  </si>
  <si>
    <t>农村低保</t>
  </si>
  <si>
    <t>备注</t>
  </si>
  <si>
    <t/>
  </si>
  <si>
    <t>小计</t>
  </si>
  <si>
    <r>
      <rPr>
        <sz val="11"/>
        <rFont val="宋体"/>
        <charset val="134"/>
      </rPr>
      <t>市负担</t>
    </r>
    <r>
      <rPr>
        <sz val="11"/>
        <rFont val="Arial"/>
        <charset val="134"/>
      </rPr>
      <t>70%</t>
    </r>
  </si>
  <si>
    <r>
      <rPr>
        <sz val="11"/>
        <rFont val="宋体"/>
        <charset val="134"/>
      </rPr>
      <t>镇负担</t>
    </r>
    <r>
      <rPr>
        <sz val="11"/>
        <rFont val="Arial"/>
        <charset val="134"/>
      </rPr>
      <t>30%</t>
    </r>
  </si>
  <si>
    <t>汇龙镇</t>
  </si>
  <si>
    <t>南阳镇</t>
  </si>
  <si>
    <t>北新镇</t>
  </si>
  <si>
    <t>王鲍镇</t>
  </si>
  <si>
    <t>合作镇</t>
  </si>
  <si>
    <t>海复镇</t>
  </si>
  <si>
    <t>近海镇</t>
  </si>
  <si>
    <t>寅阳镇</t>
  </si>
  <si>
    <t>惠萍镇</t>
  </si>
  <si>
    <t>东海镇</t>
  </si>
  <si>
    <t>启隆镇</t>
  </si>
  <si>
    <t>启东经济开发区</t>
  </si>
  <si>
    <t>圆陀角旅游度假区</t>
  </si>
  <si>
    <t>合计</t>
  </si>
  <si>
    <r>
      <rPr>
        <sz val="11"/>
        <rFont val="宋体"/>
        <charset val="134"/>
      </rPr>
      <t>市负担</t>
    </r>
    <r>
      <rPr>
        <sz val="11"/>
        <rFont val="Arial"/>
        <charset val="134"/>
      </rPr>
      <t>0%</t>
    </r>
  </si>
  <si>
    <r>
      <rPr>
        <sz val="11"/>
        <rFont val="宋体"/>
        <charset val="134"/>
      </rPr>
      <t>镇负担</t>
    </r>
    <r>
      <rPr>
        <sz val="11"/>
        <rFont val="宋体"/>
        <charset val="134"/>
        <scheme val="major"/>
      </rPr>
      <t>100%</t>
    </r>
  </si>
  <si>
    <t>吕四港镇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</si>
</sst>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"/>
    <numFmt numFmtId="177" formatCode="0.00_ "/>
  </numFmts>
  <fonts count="34">
    <font>
      <sz val="11"/>
      <color theme="1"/>
      <name val="宋体"/>
      <charset val="134"/>
      <scheme val="minor"/>
    </font>
    <font>
      <sz val="16"/>
      <name val="Arial"/>
      <charset val="134"/>
    </font>
    <font>
      <sz val="18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0"/>
      <scheme val="minor"/>
    </font>
    <font>
      <sz val="10"/>
      <name val="宋体"/>
      <charset val="134"/>
    </font>
    <font>
      <sz val="12"/>
      <name val="宋体"/>
      <charset val="0"/>
      <scheme val="major"/>
    </font>
    <font>
      <sz val="11"/>
      <name val="Arial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aj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70" zoomScaleNormal="70" workbookViewId="0">
      <selection activeCell="P15" sqref="P15"/>
    </sheetView>
  </sheetViews>
  <sheetFormatPr defaultColWidth="9" defaultRowHeight="20.65" outlineLevelCol="7"/>
  <cols>
    <col min="1" max="1" width="9" style="1"/>
    <col min="2" max="2" width="22.7522123893805" style="1" customWidth="1"/>
    <col min="3" max="3" width="5.61946902654867" style="1" customWidth="1"/>
    <col min="4" max="4" width="6.07964601769912" style="1" customWidth="1"/>
    <col min="5" max="5" width="13.4778761061947" style="1" customWidth="1"/>
    <col min="6" max="6" width="14.141592920354" style="1" customWidth="1"/>
    <col min="7" max="7" width="12.6283185840708" style="1" customWidth="1"/>
    <col min="8" max="8" width="15.2920353982301" style="1" customWidth="1"/>
    <col min="9" max="16384" width="9" style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14" t="s">
        <v>5</v>
      </c>
      <c r="F2" s="15"/>
      <c r="G2" s="15"/>
      <c r="H2" s="15" t="s">
        <v>6</v>
      </c>
    </row>
    <row r="3" ht="21" customHeight="1" spans="1:8">
      <c r="A3" s="4"/>
      <c r="B3" s="4" t="s">
        <v>7</v>
      </c>
      <c r="C3" s="4"/>
      <c r="D3" s="4"/>
      <c r="E3" s="14" t="s">
        <v>8</v>
      </c>
      <c r="F3" s="14" t="s">
        <v>9</v>
      </c>
      <c r="G3" s="14" t="s">
        <v>10</v>
      </c>
      <c r="H3" s="14"/>
    </row>
    <row r="4" ht="34" customHeight="1" spans="1:8">
      <c r="A4" s="5">
        <v>1</v>
      </c>
      <c r="B4" s="8" t="s">
        <v>11</v>
      </c>
      <c r="C4" s="10">
        <v>199</v>
      </c>
      <c r="D4" s="10">
        <v>252</v>
      </c>
      <c r="E4" s="21">
        <v>220331</v>
      </c>
      <c r="F4" s="20">
        <f>E4*0.7</f>
        <v>154231.7</v>
      </c>
      <c r="G4" s="20">
        <f>E4*0.3</f>
        <v>66099.3</v>
      </c>
      <c r="H4" s="18"/>
    </row>
    <row r="5" ht="34" customHeight="1" spans="1:8">
      <c r="A5" s="5">
        <v>2</v>
      </c>
      <c r="B5" s="8" t="s">
        <v>12</v>
      </c>
      <c r="C5" s="10">
        <v>363</v>
      </c>
      <c r="D5" s="10">
        <v>483</v>
      </c>
      <c r="E5" s="21">
        <v>424490</v>
      </c>
      <c r="F5" s="20">
        <f>E5*0.7</f>
        <v>297143</v>
      </c>
      <c r="G5" s="20">
        <f t="shared" ref="G5:G20" si="0">E5*0.3</f>
        <v>127347</v>
      </c>
      <c r="H5" s="18"/>
    </row>
    <row r="6" s="1" customFormat="1" ht="34" customHeight="1" spans="1:8">
      <c r="A6" s="5">
        <v>3</v>
      </c>
      <c r="B6" s="8" t="s">
        <v>13</v>
      </c>
      <c r="C6" s="10">
        <v>312</v>
      </c>
      <c r="D6" s="10">
        <v>384</v>
      </c>
      <c r="E6" s="21">
        <v>337139</v>
      </c>
      <c r="F6" s="20">
        <f t="shared" ref="F5:F20" si="1">E6*0.7</f>
        <v>235997.3</v>
      </c>
      <c r="G6" s="20">
        <f t="shared" si="0"/>
        <v>101141.7</v>
      </c>
      <c r="H6" s="18"/>
    </row>
    <row r="7" ht="34" customHeight="1" spans="1:8">
      <c r="A7" s="5">
        <v>4</v>
      </c>
      <c r="B7" s="23" t="s">
        <v>14</v>
      </c>
      <c r="C7" s="24">
        <v>343</v>
      </c>
      <c r="D7" s="24">
        <v>428</v>
      </c>
      <c r="E7" s="26">
        <f>361680+90</f>
        <v>361770</v>
      </c>
      <c r="F7" s="17">
        <f t="shared" si="1"/>
        <v>253239</v>
      </c>
      <c r="G7" s="17">
        <f t="shared" si="0"/>
        <v>108531</v>
      </c>
      <c r="H7" s="27"/>
    </row>
    <row r="8" ht="34" customHeight="1" spans="1:8">
      <c r="A8" s="5">
        <v>5</v>
      </c>
      <c r="B8" s="8" t="s">
        <v>15</v>
      </c>
      <c r="C8" s="10">
        <v>319</v>
      </c>
      <c r="D8" s="10">
        <v>420</v>
      </c>
      <c r="E8" s="21">
        <v>340438</v>
      </c>
      <c r="F8" s="20">
        <f t="shared" si="1"/>
        <v>238306.6</v>
      </c>
      <c r="G8" s="20">
        <f t="shared" si="0"/>
        <v>102131.4</v>
      </c>
      <c r="H8" s="18"/>
    </row>
    <row r="9" ht="34" customHeight="1" spans="1:8">
      <c r="A9" s="5">
        <v>6</v>
      </c>
      <c r="B9" s="8" t="s">
        <v>16</v>
      </c>
      <c r="C9" s="10">
        <v>248</v>
      </c>
      <c r="D9" s="10">
        <v>361</v>
      </c>
      <c r="E9" s="21">
        <v>309546</v>
      </c>
      <c r="F9" s="20">
        <f t="shared" si="1"/>
        <v>216682.2</v>
      </c>
      <c r="G9" s="20">
        <f t="shared" si="0"/>
        <v>92863.8</v>
      </c>
      <c r="H9" s="18"/>
    </row>
    <row r="10" ht="34" customHeight="1" spans="1:8">
      <c r="A10" s="5">
        <v>7</v>
      </c>
      <c r="B10" s="25" t="s">
        <v>17</v>
      </c>
      <c r="C10" s="10">
        <v>244</v>
      </c>
      <c r="D10" s="10">
        <v>288</v>
      </c>
      <c r="E10" s="21">
        <v>254785</v>
      </c>
      <c r="F10" s="20">
        <f t="shared" si="1"/>
        <v>178349.5</v>
      </c>
      <c r="G10" s="20">
        <f t="shared" si="0"/>
        <v>76435.5</v>
      </c>
      <c r="H10" s="18"/>
    </row>
    <row r="11" ht="34" customHeight="1" spans="1:8">
      <c r="A11" s="5">
        <v>8</v>
      </c>
      <c r="B11" s="8" t="s">
        <v>18</v>
      </c>
      <c r="C11" s="10">
        <v>268</v>
      </c>
      <c r="D11" s="10">
        <v>362</v>
      </c>
      <c r="E11" s="21">
        <v>326522</v>
      </c>
      <c r="F11" s="20">
        <f t="shared" si="1"/>
        <v>228565.4</v>
      </c>
      <c r="G11" s="20">
        <f t="shared" si="0"/>
        <v>97956.6</v>
      </c>
      <c r="H11" s="18"/>
    </row>
    <row r="12" s="1" customFormat="1" ht="34" customHeight="1" spans="1:8">
      <c r="A12" s="5">
        <v>9</v>
      </c>
      <c r="B12" s="8" t="s">
        <v>19</v>
      </c>
      <c r="C12" s="10">
        <v>227</v>
      </c>
      <c r="D12" s="10">
        <v>277</v>
      </c>
      <c r="E12" s="21">
        <v>247673</v>
      </c>
      <c r="F12" s="20">
        <f t="shared" si="1"/>
        <v>173371.1</v>
      </c>
      <c r="G12" s="20">
        <f t="shared" si="0"/>
        <v>74301.9</v>
      </c>
      <c r="H12" s="18"/>
    </row>
    <row r="13" ht="34" customHeight="1" spans="1:8">
      <c r="A13" s="5">
        <v>10</v>
      </c>
      <c r="B13" s="8" t="s">
        <v>20</v>
      </c>
      <c r="C13" s="10">
        <v>373</v>
      </c>
      <c r="D13" s="10">
        <v>465</v>
      </c>
      <c r="E13" s="21">
        <v>406684</v>
      </c>
      <c r="F13" s="20">
        <f t="shared" si="1"/>
        <v>284678.8</v>
      </c>
      <c r="G13" s="20">
        <f t="shared" si="0"/>
        <v>122005.2</v>
      </c>
      <c r="H13" s="18"/>
    </row>
    <row r="14" ht="34" customHeight="1" spans="1:8">
      <c r="A14" s="5">
        <v>11</v>
      </c>
      <c r="B14" s="8" t="s">
        <v>21</v>
      </c>
      <c r="C14" s="10">
        <v>1</v>
      </c>
      <c r="D14" s="10">
        <v>1</v>
      </c>
      <c r="E14" s="21">
        <v>885</v>
      </c>
      <c r="F14" s="20">
        <f t="shared" si="1"/>
        <v>619.5</v>
      </c>
      <c r="G14" s="20">
        <f t="shared" si="0"/>
        <v>265.5</v>
      </c>
      <c r="H14" s="18"/>
    </row>
    <row r="15" ht="34" customHeight="1" spans="1:8">
      <c r="A15" s="5">
        <v>12</v>
      </c>
      <c r="B15" s="11" t="s">
        <v>22</v>
      </c>
      <c r="C15" s="10">
        <v>57</v>
      </c>
      <c r="D15" s="10">
        <v>75</v>
      </c>
      <c r="E15" s="21">
        <v>65521</v>
      </c>
      <c r="F15" s="20">
        <f t="shared" si="1"/>
        <v>45864.7</v>
      </c>
      <c r="G15" s="20">
        <f t="shared" si="0"/>
        <v>19656.3</v>
      </c>
      <c r="H15" s="18"/>
    </row>
    <row r="16" ht="34" customHeight="1" spans="1:8">
      <c r="A16" s="5">
        <v>13</v>
      </c>
      <c r="B16" s="11" t="s">
        <v>23</v>
      </c>
      <c r="C16" s="10">
        <v>47</v>
      </c>
      <c r="D16" s="10">
        <v>64</v>
      </c>
      <c r="E16" s="22">
        <v>52438</v>
      </c>
      <c r="F16" s="20">
        <f t="shared" si="1"/>
        <v>36706.6</v>
      </c>
      <c r="G16" s="20">
        <f t="shared" si="0"/>
        <v>15731.4</v>
      </c>
      <c r="H16" s="18"/>
    </row>
    <row r="17" ht="34" customHeight="1" spans="1:8">
      <c r="A17" s="12"/>
      <c r="B17" s="13" t="s">
        <v>24</v>
      </c>
      <c r="C17" s="13">
        <f>SUM(C4:C16)</f>
        <v>3001</v>
      </c>
      <c r="D17" s="13">
        <f>SUM(D4:D16)</f>
        <v>3860</v>
      </c>
      <c r="E17" s="20">
        <f>SUM(E4:E16)</f>
        <v>3348222</v>
      </c>
      <c r="F17" s="20">
        <f t="shared" si="1"/>
        <v>2343755.4</v>
      </c>
      <c r="G17" s="20">
        <f t="shared" si="0"/>
        <v>1004466.6</v>
      </c>
      <c r="H17" s="18"/>
    </row>
  </sheetData>
  <mergeCells count="6">
    <mergeCell ref="A1:H1"/>
    <mergeCell ref="E2:G2"/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scale="9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zoomScale="70" zoomScaleNormal="70" workbookViewId="0">
      <selection activeCell="M8" sqref="M8"/>
    </sheetView>
  </sheetViews>
  <sheetFormatPr defaultColWidth="9" defaultRowHeight="20.65" outlineLevelCol="7"/>
  <cols>
    <col min="1" max="1" width="9" style="1"/>
    <col min="2" max="2" width="22.7522123893805" style="1" customWidth="1"/>
    <col min="3" max="3" width="5.25663716814159" style="1" customWidth="1"/>
    <col min="4" max="4" width="6.07964601769912" style="1" customWidth="1"/>
    <col min="5" max="5" width="13.4778761061947" style="1" customWidth="1"/>
    <col min="6" max="6" width="14.141592920354" style="1" customWidth="1"/>
    <col min="7" max="7" width="12.6283185840708" style="1" customWidth="1"/>
    <col min="8" max="8" width="15.2920353982301" style="1" customWidth="1"/>
    <col min="9" max="16384" width="9" style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14" t="s">
        <v>5</v>
      </c>
      <c r="F2" s="15"/>
      <c r="G2" s="15"/>
      <c r="H2" s="15" t="s">
        <v>6</v>
      </c>
    </row>
    <row r="3" ht="21" customHeight="1" spans="1:8">
      <c r="A3" s="4"/>
      <c r="B3" s="4" t="s">
        <v>7</v>
      </c>
      <c r="C3" s="4"/>
      <c r="D3" s="4"/>
      <c r="E3" s="14" t="s">
        <v>8</v>
      </c>
      <c r="F3" s="14" t="s">
        <v>25</v>
      </c>
      <c r="G3" s="14" t="s">
        <v>26</v>
      </c>
      <c r="H3" s="14"/>
    </row>
    <row r="4" ht="34" customHeight="1" spans="1:8">
      <c r="A4" s="5">
        <v>1</v>
      </c>
      <c r="B4" s="6" t="s">
        <v>27</v>
      </c>
      <c r="C4" s="7">
        <v>512</v>
      </c>
      <c r="D4" s="7">
        <v>674</v>
      </c>
      <c r="E4" s="16">
        <f>585110-129</f>
        <v>584981</v>
      </c>
      <c r="F4" s="17">
        <v>0</v>
      </c>
      <c r="G4" s="17">
        <f>E4</f>
        <v>584981</v>
      </c>
      <c r="H4" s="18"/>
    </row>
    <row r="5" ht="34" customHeight="1" spans="1:8">
      <c r="A5" s="5"/>
      <c r="B5" s="8"/>
      <c r="C5" s="9"/>
      <c r="D5" s="9"/>
      <c r="E5" s="19"/>
      <c r="F5" s="20"/>
      <c r="G5" s="20"/>
      <c r="H5" s="18"/>
    </row>
    <row r="6" ht="34" customHeight="1" spans="1:8">
      <c r="A6" s="5"/>
      <c r="B6" s="8"/>
      <c r="C6" s="10"/>
      <c r="D6" s="10"/>
      <c r="E6" s="21"/>
      <c r="F6" s="20"/>
      <c r="G6" s="20"/>
      <c r="H6" s="18"/>
    </row>
    <row r="7" ht="34" customHeight="1" spans="1:8">
      <c r="A7" s="5"/>
      <c r="B7" s="8"/>
      <c r="C7" s="10"/>
      <c r="D7" s="10"/>
      <c r="E7" s="21"/>
      <c r="F7" s="20"/>
      <c r="G7" s="20"/>
      <c r="H7" s="18"/>
    </row>
    <row r="8" ht="34" customHeight="1" spans="1:8">
      <c r="A8" s="5"/>
      <c r="B8" s="8"/>
      <c r="C8" s="10"/>
      <c r="D8" s="10"/>
      <c r="E8" s="21"/>
      <c r="F8" s="20"/>
      <c r="G8" s="20"/>
      <c r="H8" s="18"/>
    </row>
    <row r="9" ht="34" customHeight="1" spans="1:8">
      <c r="A9" s="5"/>
      <c r="B9" s="8"/>
      <c r="C9" s="10"/>
      <c r="D9" s="10"/>
      <c r="E9" s="21"/>
      <c r="F9" s="20"/>
      <c r="G9" s="20"/>
      <c r="H9" s="18"/>
    </row>
    <row r="10" ht="34" customHeight="1" spans="1:8">
      <c r="A10" s="5"/>
      <c r="B10" s="8"/>
      <c r="C10" s="10"/>
      <c r="D10" s="10"/>
      <c r="E10" s="21"/>
      <c r="F10" s="20"/>
      <c r="G10" s="20"/>
      <c r="H10" s="18"/>
    </row>
    <row r="11" ht="34" customHeight="1" spans="1:8">
      <c r="A11" s="5"/>
      <c r="B11" s="11"/>
      <c r="C11" s="10"/>
      <c r="D11" s="10"/>
      <c r="E11" s="21"/>
      <c r="F11" s="20"/>
      <c r="G11" s="20"/>
      <c r="H11" s="18"/>
    </row>
    <row r="12" ht="34" customHeight="1" spans="1:8">
      <c r="A12" s="5"/>
      <c r="B12" s="11"/>
      <c r="C12" s="10"/>
      <c r="D12" s="10"/>
      <c r="E12" s="21"/>
      <c r="F12" s="20"/>
      <c r="G12" s="20"/>
      <c r="H12" s="18"/>
    </row>
    <row r="13" ht="34" customHeight="1" spans="1:8">
      <c r="A13" s="5"/>
      <c r="B13" s="11"/>
      <c r="C13" s="10"/>
      <c r="D13" s="10"/>
      <c r="E13" s="21"/>
      <c r="F13" s="20"/>
      <c r="G13" s="20"/>
      <c r="H13" s="18"/>
    </row>
    <row r="14" ht="34" customHeight="1" spans="1:8">
      <c r="A14" s="5"/>
      <c r="B14" s="11"/>
      <c r="C14" s="10"/>
      <c r="D14" s="10"/>
      <c r="E14" s="21"/>
      <c r="F14" s="20"/>
      <c r="G14" s="20"/>
      <c r="H14" s="18"/>
    </row>
    <row r="15" ht="34" customHeight="1" spans="1:8">
      <c r="A15" s="5"/>
      <c r="B15" s="11"/>
      <c r="C15" s="10"/>
      <c r="D15" s="10"/>
      <c r="E15" s="22"/>
      <c r="F15" s="20"/>
      <c r="G15" s="20"/>
      <c r="H15" s="18"/>
    </row>
    <row r="16" ht="34" customHeight="1" spans="1:8">
      <c r="A16" s="12"/>
      <c r="B16" s="13" t="s">
        <v>24</v>
      </c>
      <c r="C16" s="13">
        <f>SUM(C4:C15)</f>
        <v>512</v>
      </c>
      <c r="D16" s="13">
        <f>SUM(D4:D15)</f>
        <v>674</v>
      </c>
      <c r="E16" s="20">
        <f>SUM(E4:E15)</f>
        <v>584981</v>
      </c>
      <c r="F16" s="20">
        <f>SUM(F4:F15)</f>
        <v>0</v>
      </c>
      <c r="G16" s="20">
        <f>SUM(G4:G15)</f>
        <v>584981</v>
      </c>
      <c r="H16" s="18"/>
    </row>
  </sheetData>
  <mergeCells count="6">
    <mergeCell ref="A1:H1"/>
    <mergeCell ref="E2:G2"/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scale="90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1全</vt:lpstr>
      <vt:lpstr>吕四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2025-07-11T06:40:18Z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2052-12.1.0.21170</vt:lpwstr>
  </property>
  <property fmtid="{D5CDD505-2E9C-101B-9397-08002B2CF9AE}" pid="3" name="ICV">
    <vt:lpwstr>296D3801F3CD49079FD7A309036CA05D</vt:lpwstr>
  </property>
</Properties>
</file>