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'1全'!$A$1:$H$21</definedName>
    <definedName name="_xlnm.Print_Area" localSheetId="1">吕四!$A$1:$H$16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<sst xmlns="http://schemas.openxmlformats.org/spreadsheetml/2006/main" count="41" uniqueCount="31">
  <si>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2023</t>
    </r>
    <r>
      <rPr>
        <sz val="18"/>
        <rFont val="宋体"/>
        <charset val="134"/>
      </rPr>
      <t>年</t>
    </r>
    <r>
      <rPr>
        <sz val="18"/>
        <rFont val="Arial"/>
        <charset val="134"/>
      </rPr>
      <t>2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</si>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</sst>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#"/>
    <numFmt numFmtId="177" formatCode="0.00_ "/>
  </numFmts>
  <fonts count="31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workbookViewId="0">
      <selection activeCell="O7" sqref="O7"/>
    </sheetView>
  </sheetViews>
  <sheetFormatPr defaultColWidth="9" defaultRowHeight="20.65" outlineLevelCol="7"/>
  <cols>
    <col min="1" max="1" width="9" style="19"/>
    <col min="2" max="2" width="22.7522123893805" style="19" customWidth="1"/>
    <col min="3" max="3" width="5.61946902654867" style="19" customWidth="1"/>
    <col min="4" max="4" width="6.07964601769912" style="19" customWidth="1"/>
    <col min="5" max="5" width="13.4778761061947" style="19" customWidth="1"/>
    <col min="6" max="6" width="14.141592920354" style="19" customWidth="1"/>
    <col min="7" max="7" width="12.6283185840708" style="19" customWidth="1"/>
    <col min="8" max="8" width="15.2920353982301" style="19" customWidth="1"/>
    <col min="9" max="16384" width="9" style="19"/>
  </cols>
  <sheetData>
    <row r="1" ht="63" customHeight="1" spans="1:8">
      <c r="A1" s="20" t="s">
        <v>0</v>
      </c>
      <c r="B1" s="20"/>
      <c r="C1" s="20"/>
      <c r="D1" s="20"/>
      <c r="E1" s="20"/>
      <c r="F1" s="20"/>
      <c r="G1" s="20"/>
      <c r="H1" s="20"/>
    </row>
    <row r="2" ht="21" customHeight="1" spans="1:8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3"/>
      <c r="G2" s="23"/>
      <c r="H2" s="23" t="s">
        <v>6</v>
      </c>
    </row>
    <row r="3" ht="21" customHeight="1" spans="1:8">
      <c r="A3" s="24"/>
      <c r="B3" s="24" t="s">
        <v>7</v>
      </c>
      <c r="C3" s="24"/>
      <c r="D3" s="24"/>
      <c r="E3" s="22" t="s">
        <v>8</v>
      </c>
      <c r="F3" s="22" t="s">
        <v>9</v>
      </c>
      <c r="G3" s="22" t="s">
        <v>10</v>
      </c>
      <c r="H3" s="22"/>
    </row>
    <row r="4" ht="34" customHeight="1" spans="1:8">
      <c r="A4" s="13">
        <v>1</v>
      </c>
      <c r="B4" s="8" t="s">
        <v>11</v>
      </c>
      <c r="C4" s="9">
        <v>170</v>
      </c>
      <c r="D4" s="9">
        <v>204</v>
      </c>
      <c r="E4" s="10">
        <v>126471</v>
      </c>
      <c r="F4" s="14">
        <f>E4*0.7</f>
        <v>88529.7</v>
      </c>
      <c r="G4" s="14">
        <f>E4*0.3</f>
        <v>37941.3</v>
      </c>
      <c r="H4" s="25"/>
    </row>
    <row r="5" ht="34" customHeight="1" spans="1:8">
      <c r="A5" s="13">
        <v>2</v>
      </c>
      <c r="B5" s="8" t="s">
        <v>12</v>
      </c>
      <c r="C5" s="9">
        <v>399</v>
      </c>
      <c r="D5" s="9">
        <v>527</v>
      </c>
      <c r="E5" s="10">
        <v>334752</v>
      </c>
      <c r="F5" s="14">
        <f t="shared" ref="F5:F20" si="0">E5*0.7</f>
        <v>234326.4</v>
      </c>
      <c r="G5" s="14">
        <f t="shared" ref="G5:G20" si="1">E5*0.3</f>
        <v>100425.6</v>
      </c>
      <c r="H5" s="25"/>
    </row>
    <row r="6" ht="34" customHeight="1" spans="1:8">
      <c r="A6" s="13">
        <v>3</v>
      </c>
      <c r="B6" s="8" t="s">
        <v>13</v>
      </c>
      <c r="C6" s="9">
        <v>338</v>
      </c>
      <c r="D6" s="9">
        <v>408</v>
      </c>
      <c r="E6" s="10">
        <v>272641</v>
      </c>
      <c r="F6" s="14">
        <f t="shared" si="0"/>
        <v>190848.7</v>
      </c>
      <c r="G6" s="14">
        <f t="shared" si="1"/>
        <v>81792.3</v>
      </c>
      <c r="H6" s="25"/>
    </row>
    <row r="7" ht="34" customHeight="1" spans="1:8">
      <c r="A7" s="13">
        <v>4</v>
      </c>
      <c r="B7" s="8" t="s">
        <v>14</v>
      </c>
      <c r="C7" s="9">
        <v>346</v>
      </c>
      <c r="D7" s="9">
        <v>422</v>
      </c>
      <c r="E7" s="10">
        <v>268417</v>
      </c>
      <c r="F7" s="14">
        <f t="shared" si="0"/>
        <v>187891.9</v>
      </c>
      <c r="G7" s="14">
        <f t="shared" si="1"/>
        <v>80525.1</v>
      </c>
      <c r="H7" s="26"/>
    </row>
    <row r="8" ht="34" customHeight="1" spans="1:8">
      <c r="A8" s="13">
        <v>5</v>
      </c>
      <c r="B8" s="8" t="s">
        <v>15</v>
      </c>
      <c r="C8" s="9">
        <v>283</v>
      </c>
      <c r="D8" s="9">
        <v>383</v>
      </c>
      <c r="E8" s="10">
        <v>195856</v>
      </c>
      <c r="F8" s="14">
        <f t="shared" si="0"/>
        <v>137099.2</v>
      </c>
      <c r="G8" s="14">
        <f t="shared" si="1"/>
        <v>58756.8</v>
      </c>
      <c r="H8" s="25"/>
    </row>
    <row r="9" ht="34" customHeight="1" spans="1:8">
      <c r="A9" s="13">
        <v>6</v>
      </c>
      <c r="B9" s="8" t="s">
        <v>16</v>
      </c>
      <c r="C9" s="9">
        <v>272</v>
      </c>
      <c r="D9" s="9">
        <v>383</v>
      </c>
      <c r="E9" s="10">
        <v>249921</v>
      </c>
      <c r="F9" s="14">
        <f t="shared" si="0"/>
        <v>174944.7</v>
      </c>
      <c r="G9" s="14">
        <f t="shared" si="1"/>
        <v>74976.3</v>
      </c>
      <c r="H9" s="25"/>
    </row>
    <row r="10" ht="34" customHeight="1" spans="1:8">
      <c r="A10" s="13">
        <v>7</v>
      </c>
      <c r="B10" s="8" t="s">
        <v>17</v>
      </c>
      <c r="C10" s="9">
        <v>219</v>
      </c>
      <c r="D10" s="9">
        <v>273</v>
      </c>
      <c r="E10" s="10">
        <v>186556</v>
      </c>
      <c r="F10" s="14">
        <f t="shared" si="0"/>
        <v>130589.2</v>
      </c>
      <c r="G10" s="14">
        <f t="shared" si="1"/>
        <v>55966.8</v>
      </c>
      <c r="H10" s="25"/>
    </row>
    <row r="11" ht="34" customHeight="1" spans="1:8">
      <c r="A11" s="13">
        <v>8</v>
      </c>
      <c r="B11" s="8" t="s">
        <v>18</v>
      </c>
      <c r="C11" s="9">
        <v>270</v>
      </c>
      <c r="D11" s="9">
        <v>349</v>
      </c>
      <c r="E11" s="10">
        <v>242420</v>
      </c>
      <c r="F11" s="14">
        <f t="shared" si="0"/>
        <v>169694</v>
      </c>
      <c r="G11" s="14">
        <f t="shared" si="1"/>
        <v>72726</v>
      </c>
      <c r="H11" s="25"/>
    </row>
    <row r="12" ht="34" customHeight="1" spans="1:8">
      <c r="A12" s="13">
        <v>9</v>
      </c>
      <c r="B12" s="8" t="s">
        <v>19</v>
      </c>
      <c r="C12" s="9">
        <v>214</v>
      </c>
      <c r="D12" s="9">
        <v>266</v>
      </c>
      <c r="E12" s="10">
        <v>170714</v>
      </c>
      <c r="F12" s="14">
        <f t="shared" si="0"/>
        <v>119499.8</v>
      </c>
      <c r="G12" s="14">
        <f t="shared" si="1"/>
        <v>51214.2</v>
      </c>
      <c r="H12" s="25"/>
    </row>
    <row r="13" ht="34" customHeight="1" spans="1:8">
      <c r="A13" s="13">
        <v>10</v>
      </c>
      <c r="B13" s="8" t="s">
        <v>20</v>
      </c>
      <c r="C13" s="9">
        <v>352</v>
      </c>
      <c r="D13" s="9">
        <v>444</v>
      </c>
      <c r="E13" s="10">
        <v>284896</v>
      </c>
      <c r="F13" s="14">
        <f t="shared" si="0"/>
        <v>199427.2</v>
      </c>
      <c r="G13" s="14">
        <f t="shared" si="1"/>
        <v>85468.8</v>
      </c>
      <c r="H13" s="25"/>
    </row>
    <row r="14" ht="34" customHeight="1" spans="1:8">
      <c r="A14" s="13">
        <v>11</v>
      </c>
      <c r="B14" s="8" t="s">
        <v>21</v>
      </c>
      <c r="C14" s="9">
        <v>1</v>
      </c>
      <c r="D14" s="9">
        <v>1</v>
      </c>
      <c r="E14" s="10">
        <v>780</v>
      </c>
      <c r="F14" s="14">
        <f t="shared" si="0"/>
        <v>546</v>
      </c>
      <c r="G14" s="14">
        <f t="shared" si="1"/>
        <v>234</v>
      </c>
      <c r="H14" s="25"/>
    </row>
    <row r="15" ht="34" customHeight="1" spans="1:8">
      <c r="A15" s="13">
        <v>12</v>
      </c>
      <c r="B15" s="15" t="s">
        <v>22</v>
      </c>
      <c r="C15" s="9"/>
      <c r="D15" s="9"/>
      <c r="E15" s="10"/>
      <c r="F15" s="14">
        <f t="shared" si="0"/>
        <v>0</v>
      </c>
      <c r="G15" s="14">
        <f t="shared" si="1"/>
        <v>0</v>
      </c>
      <c r="H15" s="25"/>
    </row>
    <row r="16" ht="34" customHeight="1" spans="1:8">
      <c r="A16" s="13">
        <v>13</v>
      </c>
      <c r="B16" s="15" t="s">
        <v>23</v>
      </c>
      <c r="C16" s="9">
        <v>48</v>
      </c>
      <c r="D16" s="9">
        <v>69</v>
      </c>
      <c r="E16" s="10">
        <v>44179</v>
      </c>
      <c r="F16" s="14">
        <f t="shared" si="0"/>
        <v>30925.3</v>
      </c>
      <c r="G16" s="14">
        <f t="shared" si="1"/>
        <v>13253.7</v>
      </c>
      <c r="H16" s="25"/>
    </row>
    <row r="17" ht="34" customHeight="1" spans="1:8">
      <c r="A17" s="13">
        <v>14</v>
      </c>
      <c r="B17" s="15" t="s">
        <v>24</v>
      </c>
      <c r="C17" s="9"/>
      <c r="D17" s="9"/>
      <c r="E17" s="10"/>
      <c r="F17" s="14">
        <f t="shared" si="0"/>
        <v>0</v>
      </c>
      <c r="G17" s="14">
        <f t="shared" si="1"/>
        <v>0</v>
      </c>
      <c r="H17" s="25"/>
    </row>
    <row r="18" ht="34" customHeight="1" spans="1:8">
      <c r="A18" s="13">
        <v>15</v>
      </c>
      <c r="B18" s="15" t="s">
        <v>25</v>
      </c>
      <c r="C18" s="9"/>
      <c r="D18" s="9"/>
      <c r="E18" s="10"/>
      <c r="F18" s="14">
        <f t="shared" si="0"/>
        <v>0</v>
      </c>
      <c r="G18" s="14">
        <f t="shared" si="1"/>
        <v>0</v>
      </c>
      <c r="H18" s="25"/>
    </row>
    <row r="19" ht="34" customHeight="1" spans="1:8">
      <c r="A19" s="13">
        <v>16</v>
      </c>
      <c r="B19" s="15" t="s">
        <v>26</v>
      </c>
      <c r="C19" s="9">
        <v>46</v>
      </c>
      <c r="D19" s="9">
        <v>61</v>
      </c>
      <c r="E19" s="16">
        <v>40880</v>
      </c>
      <c r="F19" s="14">
        <f t="shared" si="0"/>
        <v>28616</v>
      </c>
      <c r="G19" s="14">
        <f t="shared" si="1"/>
        <v>12264</v>
      </c>
      <c r="H19" s="25"/>
    </row>
    <row r="20" ht="34" customHeight="1" spans="1:8">
      <c r="A20" s="27"/>
      <c r="B20" s="28" t="s">
        <v>27</v>
      </c>
      <c r="C20" s="28">
        <f>SUM(C4:C19)</f>
        <v>2958</v>
      </c>
      <c r="D20" s="28">
        <f>SUM(D4:D19)</f>
        <v>3790</v>
      </c>
      <c r="E20" s="14">
        <f>SUM(E4:E19)</f>
        <v>2418483</v>
      </c>
      <c r="F20" s="14">
        <f t="shared" si="0"/>
        <v>1692938.1</v>
      </c>
      <c r="G20" s="14">
        <f t="shared" si="1"/>
        <v>725544.9</v>
      </c>
      <c r="H20" s="25"/>
    </row>
    <row r="21" ht="78" customHeight="1" spans="1:8">
      <c r="A21" s="29"/>
      <c r="B21" s="29"/>
      <c r="C21" s="29"/>
      <c r="D21" s="29"/>
      <c r="E21" s="29"/>
      <c r="F21" s="29"/>
      <c r="G21" s="29"/>
      <c r="H21" s="29"/>
    </row>
  </sheetData>
  <mergeCells count="7">
    <mergeCell ref="A1:H1"/>
    <mergeCell ref="E2:G2"/>
    <mergeCell ref="A21:H21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zoomScale="80" zoomScaleNormal="80" workbookViewId="0">
      <selection activeCell="N24" sqref="N24"/>
    </sheetView>
  </sheetViews>
  <sheetFormatPr defaultColWidth="9" defaultRowHeight="20.65" outlineLevelCol="7"/>
  <cols>
    <col min="1" max="1" width="9" style="1"/>
    <col min="2" max="2" width="22.7522123893805" style="1" customWidth="1"/>
    <col min="3" max="3" width="5.25663716814159" style="1" customWidth="1"/>
    <col min="4" max="4" width="6.07964601769912" style="1" customWidth="1"/>
    <col min="5" max="5" width="13.4778761061947" style="1" customWidth="1"/>
    <col min="6" max="6" width="14.141592920354" style="1" customWidth="1"/>
    <col min="7" max="7" width="12.6283185840708" style="1" customWidth="1"/>
    <col min="8" max="8" width="15.2920353982301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487</v>
      </c>
      <c r="D4" s="9">
        <v>642</v>
      </c>
      <c r="E4" s="10">
        <v>403089</v>
      </c>
      <c r="F4" s="11">
        <v>0</v>
      </c>
      <c r="G4" s="11">
        <v>403089</v>
      </c>
      <c r="H4" s="12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487</v>
      </c>
      <c r="D16" s="18">
        <f>SUM(D4:D15)</f>
        <v>642</v>
      </c>
      <c r="E16" s="11">
        <f>SUM(E4:E15)</f>
        <v>403089</v>
      </c>
      <c r="F16" s="11">
        <f>SUM(F4:F15)</f>
        <v>0</v>
      </c>
      <c r="G16" s="11">
        <f>SUM(G4:G15)</f>
        <v>403089</v>
      </c>
      <c r="H16" s="12"/>
    </row>
  </sheetData>
  <mergeCells count="6">
    <mergeCell ref="A1:H1"/>
    <mergeCell ref="E2:G2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帆帆瓶果</cp:lastModifiedBy>
  <dcterms:created xsi:type="dcterms:W3CDTF">2006-09-13T11:21:00Z</dcterms:created>
  <dcterms:modified xsi:type="dcterms:W3CDTF">2023-02-07T07:18:04Z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296D3801F3CD49079FD7A309036CA05D</vt:lpwstr>
  </property>
</Properties>
</file>