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一折通发放人数汇总表" sheetId="1" r:id="rId1"/>
    <sheet name="一折通发放金额汇总表1" sheetId="2" r:id="rId2"/>
    <sheet name="一折通发放金额汇总表2" sheetId="3" r:id="rId3"/>
    <sheet name="一折通发放金额汇总表3" sheetId="4" r:id="rId4"/>
    <sheet name="一折通发放金额汇总表4" sheetId="5" r:id="rId5"/>
  </sheets>
  <definedNames/>
  <calcPr fullCalcOnLoad="1"/>
</workbook>
</file>

<file path=xl/sharedStrings.xml><?xml version="1.0" encoding="utf-8"?>
<sst xmlns="http://schemas.openxmlformats.org/spreadsheetml/2006/main" count="190" uniqueCount="56">
  <si>
    <t>序号</t>
  </si>
  <si>
    <t>行政区划</t>
  </si>
  <si>
    <t>伤残军人</t>
  </si>
  <si>
    <t>三属</t>
  </si>
  <si>
    <t>老复员军人</t>
  </si>
  <si>
    <t>带病回乡</t>
  </si>
  <si>
    <t>宽释人员</t>
  </si>
  <si>
    <t>六十年代老职工</t>
  </si>
  <si>
    <t>特一等护理</t>
  </si>
  <si>
    <t>分散五保</t>
  </si>
  <si>
    <t>参战涉核</t>
  </si>
  <si>
    <t>老复员军人遗孀</t>
  </si>
  <si>
    <t>农村籍退役士兵发放老年生活补助</t>
  </si>
  <si>
    <t>60岁以上烈士子女补贴</t>
  </si>
  <si>
    <t>孤儿</t>
  </si>
  <si>
    <t>城市三无</t>
  </si>
  <si>
    <t>城镇重残</t>
  </si>
  <si>
    <t>农村重残</t>
  </si>
  <si>
    <t>一户多残、依老养残</t>
  </si>
  <si>
    <t>贫困家庭重度残疾人居家护理补贴</t>
  </si>
  <si>
    <t>农村低保</t>
  </si>
  <si>
    <t>合计</t>
  </si>
  <si>
    <t>汇龙镇</t>
  </si>
  <si>
    <t>南阳镇</t>
  </si>
  <si>
    <t>北新镇</t>
  </si>
  <si>
    <t>王鲍镇</t>
  </si>
  <si>
    <t>合作镇</t>
  </si>
  <si>
    <t>吕四港镇</t>
  </si>
  <si>
    <t>海复镇</t>
  </si>
  <si>
    <t>近海镇</t>
  </si>
  <si>
    <t>寅阳镇</t>
  </si>
  <si>
    <t>惠萍镇</t>
  </si>
  <si>
    <t>东海镇</t>
  </si>
  <si>
    <t>启隆乡</t>
  </si>
  <si>
    <t>吕四港开发区</t>
  </si>
  <si>
    <t>经济开发区</t>
  </si>
  <si>
    <t>北城区街道办</t>
  </si>
  <si>
    <t>南城区街道办</t>
  </si>
  <si>
    <t>圆陀角管委会</t>
  </si>
  <si>
    <r>
      <t>2019</t>
    </r>
    <r>
      <rPr>
        <b/>
        <sz val="18"/>
        <rFont val="宋体"/>
        <family val="0"/>
      </rPr>
      <t>年第一季度民政补贴“一折通”发放汇总表</t>
    </r>
  </si>
  <si>
    <r>
      <t>2019</t>
    </r>
    <r>
      <rPr>
        <b/>
        <sz val="18"/>
        <rFont val="宋体"/>
        <family val="0"/>
      </rPr>
      <t>年第一季度民政补贴“一折通”全额（乡）镇负担发放表</t>
    </r>
  </si>
  <si>
    <r>
      <t>2019</t>
    </r>
    <r>
      <rPr>
        <b/>
        <sz val="16"/>
        <rFont val="宋体"/>
        <family val="0"/>
      </rPr>
      <t>年第一季度“一折通”补助市镇分担发放表</t>
    </r>
  </si>
  <si>
    <t>农村籍退伍士兵发放生活补助</t>
  </si>
  <si>
    <t>合计70%</t>
  </si>
  <si>
    <t>合计30%</t>
  </si>
  <si>
    <t>小计</t>
  </si>
  <si>
    <t>市负担70%</t>
  </si>
  <si>
    <t>镇负担30%</t>
  </si>
  <si>
    <r>
      <rPr>
        <sz val="10"/>
        <rFont val="宋体"/>
        <family val="0"/>
      </rPr>
      <t>市负担</t>
    </r>
    <r>
      <rPr>
        <sz val="10"/>
        <rFont val="Arial"/>
        <family val="2"/>
      </rPr>
      <t>70%</t>
    </r>
  </si>
  <si>
    <r>
      <rPr>
        <sz val="10"/>
        <rFont val="宋体"/>
        <family val="0"/>
      </rPr>
      <t>镇负担</t>
    </r>
    <r>
      <rPr>
        <sz val="10"/>
        <rFont val="Arial"/>
        <family val="2"/>
      </rPr>
      <t>30%</t>
    </r>
  </si>
  <si>
    <t>启东经济开发区</t>
  </si>
  <si>
    <t>北城区街道办事处</t>
  </si>
  <si>
    <t>启东市南城区街道办事处</t>
  </si>
  <si>
    <r>
      <t>2019</t>
    </r>
    <r>
      <rPr>
        <b/>
        <sz val="16"/>
        <rFont val="宋体"/>
        <family val="0"/>
      </rPr>
      <t>年第一季度“一折通”补助全额市负担发放表</t>
    </r>
  </si>
  <si>
    <t>参战涉核补助</t>
  </si>
  <si>
    <r>
      <t>2019</t>
    </r>
    <r>
      <rPr>
        <b/>
        <sz val="18"/>
        <rFont val="宋体"/>
        <family val="0"/>
      </rPr>
      <t>年第一季度民政补贴“一折通”发放人数汇总表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</si>
</sst>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0_ "/>
    <numFmt numFmtId="178" formatCode="#,##0.00_ 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Times New Roman"/>
      <family val="1"/>
    </font>
    <font>
      <sz val="10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4"/>
      <name val="宋体"/>
      <family val="0"/>
    </font>
    <font>
      <b/>
      <sz val="18"/>
      <name val="Times New Roman"/>
      <family val="1"/>
    </font>
    <font>
      <sz val="11"/>
      <name val="宋体"/>
      <family val="0"/>
    </font>
    <font>
      <b/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8" fillId="13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3" fillId="9" borderId="0" applyNumberFormat="0" applyBorder="0" applyAlignment="0" applyProtection="0"/>
    <xf numFmtId="0" fontId="22" fillId="4" borderId="7" applyNumberFormat="0" applyAlignment="0" applyProtection="0"/>
    <xf numFmtId="0" fontId="19" fillId="7" borderId="4" applyNumberFormat="0" applyAlignment="0" applyProtection="0"/>
    <xf numFmtId="0" fontId="2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8">
    <xf numFmtId="0" fontId="0" fillId="0" borderId="0" xfId="0" applyAlignment="1">
      <alignment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177" fontId="0" fillId="0" borderId="9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" fontId="3" fillId="0" borderId="20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49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A1" sqref="A1:V1"/>
    </sheetView>
  </sheetViews>
  <sheetFormatPr defaultColWidth="9.00390625" defaultRowHeight="14.25"/>
  <cols>
    <col min="1" max="1" width="4.75390625" style="10" customWidth="1"/>
    <col min="2" max="2" width="12.375" style="11" customWidth="1"/>
    <col min="3" max="3" width="6.625" style="10" customWidth="1"/>
    <col min="4" max="4" width="6.125" style="10" customWidth="1"/>
    <col min="5" max="5" width="6.375" style="10" customWidth="1"/>
    <col min="6" max="7" width="5.75390625" style="10" customWidth="1"/>
    <col min="8" max="8" width="7.00390625" style="10" customWidth="1"/>
    <col min="9" max="9" width="7.125" style="10" customWidth="1"/>
    <col min="10" max="10" width="6.00390625" style="10" customWidth="1"/>
    <col min="11" max="11" width="6.875" style="10" customWidth="1"/>
    <col min="12" max="12" width="7.375" style="10" customWidth="1"/>
    <col min="13" max="13" width="7.25390625" style="10" customWidth="1"/>
    <col min="14" max="14" width="7.00390625" style="10" customWidth="1"/>
    <col min="15" max="15" width="5.25390625" style="10" customWidth="1"/>
    <col min="16" max="17" width="6.375" style="10" customWidth="1"/>
    <col min="18" max="18" width="7.125" style="10" customWidth="1"/>
    <col min="19" max="19" width="8.00390625" style="10" customWidth="1"/>
    <col min="20" max="20" width="7.75390625" style="10" customWidth="1"/>
    <col min="21" max="21" width="6.50390625" style="10" customWidth="1"/>
    <col min="22" max="22" width="10.75390625" style="10" customWidth="1"/>
    <col min="23" max="240" width="13.625" style="10" customWidth="1"/>
  </cols>
  <sheetData>
    <row r="1" spans="1:22" ht="46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62"/>
      <c r="T1" s="62"/>
      <c r="U1" s="62"/>
      <c r="V1" s="62"/>
    </row>
    <row r="2" spans="1:17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63"/>
      <c r="L2" s="63"/>
      <c r="M2" s="63"/>
      <c r="N2" s="63"/>
      <c r="O2" s="63"/>
      <c r="P2" s="63"/>
      <c r="Q2" s="64"/>
    </row>
    <row r="3" spans="1:22" ht="19.5" customHeight="1">
      <c r="A3" s="65" t="s">
        <v>0</v>
      </c>
      <c r="B3" s="65" t="s">
        <v>1</v>
      </c>
      <c r="C3" s="66" t="s">
        <v>2</v>
      </c>
      <c r="D3" s="68" t="s">
        <v>3</v>
      </c>
      <c r="E3" s="66" t="s">
        <v>4</v>
      </c>
      <c r="F3" s="66" t="s">
        <v>5</v>
      </c>
      <c r="G3" s="66" t="s">
        <v>6</v>
      </c>
      <c r="H3" s="66" t="s">
        <v>7</v>
      </c>
      <c r="I3" s="66" t="s">
        <v>8</v>
      </c>
      <c r="J3" s="66" t="s">
        <v>9</v>
      </c>
      <c r="K3" s="66" t="s">
        <v>10</v>
      </c>
      <c r="L3" s="66" t="s">
        <v>11</v>
      </c>
      <c r="M3" s="71" t="s">
        <v>12</v>
      </c>
      <c r="N3" s="71" t="s">
        <v>13</v>
      </c>
      <c r="O3" s="74" t="s">
        <v>14</v>
      </c>
      <c r="P3" s="74" t="s">
        <v>15</v>
      </c>
      <c r="Q3" s="66" t="s">
        <v>16</v>
      </c>
      <c r="R3" s="66" t="s">
        <v>17</v>
      </c>
      <c r="S3" s="66" t="s">
        <v>18</v>
      </c>
      <c r="T3" s="71" t="s">
        <v>19</v>
      </c>
      <c r="U3" s="66" t="s">
        <v>20</v>
      </c>
      <c r="V3" s="79" t="s">
        <v>21</v>
      </c>
    </row>
    <row r="4" spans="1:22" s="33" customFormat="1" ht="36" customHeight="1">
      <c r="A4" s="65"/>
      <c r="B4" s="65"/>
      <c r="C4" s="67"/>
      <c r="D4" s="69"/>
      <c r="E4" s="67"/>
      <c r="F4" s="67"/>
      <c r="G4" s="67"/>
      <c r="H4" s="67"/>
      <c r="I4" s="67"/>
      <c r="J4" s="70"/>
      <c r="K4" s="67"/>
      <c r="L4" s="67"/>
      <c r="M4" s="72"/>
      <c r="N4" s="73"/>
      <c r="O4" s="75"/>
      <c r="P4" s="75"/>
      <c r="Q4" s="76"/>
      <c r="R4" s="76"/>
      <c r="S4" s="77"/>
      <c r="T4" s="78"/>
      <c r="U4" s="77"/>
      <c r="V4" s="80"/>
    </row>
    <row r="5" spans="1:22" ht="19.5" customHeight="1">
      <c r="A5" s="5">
        <v>1</v>
      </c>
      <c r="B5" s="51" t="s">
        <v>22</v>
      </c>
      <c r="C5" s="56">
        <v>61</v>
      </c>
      <c r="D5" s="56">
        <v>18</v>
      </c>
      <c r="E5" s="56">
        <v>61</v>
      </c>
      <c r="F5" s="56">
        <v>126</v>
      </c>
      <c r="G5" s="56">
        <v>1</v>
      </c>
      <c r="H5" s="56">
        <v>14</v>
      </c>
      <c r="I5" s="56">
        <v>2</v>
      </c>
      <c r="J5" s="58">
        <v>29</v>
      </c>
      <c r="K5" s="56">
        <v>61</v>
      </c>
      <c r="L5" s="56">
        <v>170</v>
      </c>
      <c r="M5" s="58">
        <v>528</v>
      </c>
      <c r="N5" s="56">
        <v>35</v>
      </c>
      <c r="O5" s="56">
        <v>4</v>
      </c>
      <c r="P5" s="56">
        <v>0</v>
      </c>
      <c r="Q5" s="59">
        <v>14</v>
      </c>
      <c r="R5" s="59">
        <v>753</v>
      </c>
      <c r="S5" s="59">
        <v>20</v>
      </c>
      <c r="T5" s="59">
        <v>872</v>
      </c>
      <c r="U5" s="60">
        <v>463</v>
      </c>
      <c r="V5" s="58">
        <f>SUM(C5:U5)</f>
        <v>3232</v>
      </c>
    </row>
    <row r="6" spans="1:22" ht="19.5" customHeight="1">
      <c r="A6" s="5">
        <v>2</v>
      </c>
      <c r="B6" s="51" t="s">
        <v>23</v>
      </c>
      <c r="C6" s="56">
        <v>83</v>
      </c>
      <c r="D6" s="56">
        <v>31</v>
      </c>
      <c r="E6" s="56">
        <v>79</v>
      </c>
      <c r="F6" s="56">
        <v>231</v>
      </c>
      <c r="G6" s="56">
        <v>0</v>
      </c>
      <c r="H6" s="56">
        <v>13</v>
      </c>
      <c r="I6" s="56">
        <v>10</v>
      </c>
      <c r="J6" s="58">
        <v>232</v>
      </c>
      <c r="K6" s="56">
        <v>38</v>
      </c>
      <c r="L6" s="56">
        <v>269</v>
      </c>
      <c r="M6" s="58">
        <v>847</v>
      </c>
      <c r="N6" s="56">
        <v>43</v>
      </c>
      <c r="O6" s="56">
        <v>3</v>
      </c>
      <c r="P6" s="56">
        <v>1</v>
      </c>
      <c r="Q6" s="57">
        <v>26</v>
      </c>
      <c r="R6" s="57">
        <v>1063</v>
      </c>
      <c r="S6" s="57">
        <v>22</v>
      </c>
      <c r="T6" s="57">
        <v>1244</v>
      </c>
      <c r="U6" s="60">
        <v>1181</v>
      </c>
      <c r="V6" s="58">
        <f aca="true" t="shared" si="0" ref="V6:V22">SUM(C6:U6)</f>
        <v>5416</v>
      </c>
    </row>
    <row r="7" spans="1:22" ht="19.5" customHeight="1">
      <c r="A7" s="5">
        <v>3</v>
      </c>
      <c r="B7" s="51" t="s">
        <v>24</v>
      </c>
      <c r="C7" s="56">
        <v>58</v>
      </c>
      <c r="D7" s="56">
        <v>16</v>
      </c>
      <c r="E7" s="56">
        <v>58</v>
      </c>
      <c r="F7" s="56">
        <v>89</v>
      </c>
      <c r="G7" s="56">
        <v>0</v>
      </c>
      <c r="H7" s="56">
        <v>3</v>
      </c>
      <c r="I7" s="56">
        <v>5</v>
      </c>
      <c r="J7" s="58">
        <v>36</v>
      </c>
      <c r="K7" s="56">
        <v>24</v>
      </c>
      <c r="L7" s="56">
        <v>150</v>
      </c>
      <c r="M7" s="58">
        <v>578</v>
      </c>
      <c r="N7" s="56">
        <v>22</v>
      </c>
      <c r="O7" s="56">
        <v>1</v>
      </c>
      <c r="P7" s="56">
        <v>1</v>
      </c>
      <c r="Q7" s="57">
        <v>10</v>
      </c>
      <c r="R7" s="57">
        <v>581</v>
      </c>
      <c r="S7" s="57">
        <v>8</v>
      </c>
      <c r="T7" s="57">
        <v>726</v>
      </c>
      <c r="U7" s="60">
        <v>602</v>
      </c>
      <c r="V7" s="58">
        <f t="shared" si="0"/>
        <v>2968</v>
      </c>
    </row>
    <row r="8" spans="1:22" ht="19.5" customHeight="1">
      <c r="A8" s="5">
        <v>4</v>
      </c>
      <c r="B8" s="51" t="s">
        <v>25</v>
      </c>
      <c r="C8" s="56">
        <v>58</v>
      </c>
      <c r="D8" s="56">
        <v>29</v>
      </c>
      <c r="E8" s="56">
        <v>45</v>
      </c>
      <c r="F8" s="56">
        <v>157</v>
      </c>
      <c r="G8" s="56">
        <v>0</v>
      </c>
      <c r="H8" s="56">
        <v>8</v>
      </c>
      <c r="I8" s="56">
        <v>2</v>
      </c>
      <c r="J8" s="58">
        <v>205</v>
      </c>
      <c r="K8" s="56">
        <v>41</v>
      </c>
      <c r="L8" s="56">
        <v>194</v>
      </c>
      <c r="M8" s="58">
        <v>753</v>
      </c>
      <c r="N8" s="56">
        <v>39</v>
      </c>
      <c r="O8" s="56">
        <v>5</v>
      </c>
      <c r="P8" s="56">
        <v>0</v>
      </c>
      <c r="Q8" s="57">
        <v>18</v>
      </c>
      <c r="R8" s="57">
        <v>769</v>
      </c>
      <c r="S8" s="57">
        <v>22</v>
      </c>
      <c r="T8" s="57">
        <v>913</v>
      </c>
      <c r="U8" s="60">
        <v>1357</v>
      </c>
      <c r="V8" s="58">
        <f t="shared" si="0"/>
        <v>4615</v>
      </c>
    </row>
    <row r="9" spans="1:22" ht="19.5" customHeight="1">
      <c r="A9" s="5">
        <v>5</v>
      </c>
      <c r="B9" s="51" t="s">
        <v>26</v>
      </c>
      <c r="C9" s="56">
        <v>46</v>
      </c>
      <c r="D9" s="56">
        <v>22</v>
      </c>
      <c r="E9" s="56">
        <v>37</v>
      </c>
      <c r="F9" s="56">
        <v>90</v>
      </c>
      <c r="G9" s="56">
        <v>1</v>
      </c>
      <c r="H9" s="56">
        <v>4</v>
      </c>
      <c r="I9" s="56">
        <v>3</v>
      </c>
      <c r="J9" s="58">
        <v>216</v>
      </c>
      <c r="K9" s="56">
        <v>29</v>
      </c>
      <c r="L9" s="56">
        <v>138</v>
      </c>
      <c r="M9" s="58">
        <v>555</v>
      </c>
      <c r="N9" s="56">
        <v>20</v>
      </c>
      <c r="O9" s="56">
        <v>0</v>
      </c>
      <c r="P9" s="56">
        <v>1</v>
      </c>
      <c r="Q9" s="57">
        <v>10</v>
      </c>
      <c r="R9" s="57">
        <v>680</v>
      </c>
      <c r="S9" s="57">
        <v>62</v>
      </c>
      <c r="T9" s="57">
        <v>802</v>
      </c>
      <c r="U9" s="60">
        <v>781</v>
      </c>
      <c r="V9" s="58">
        <f t="shared" si="0"/>
        <v>3497</v>
      </c>
    </row>
    <row r="10" spans="1:22" ht="19.5" customHeight="1">
      <c r="A10" s="5">
        <v>6</v>
      </c>
      <c r="B10" s="51" t="s">
        <v>27</v>
      </c>
      <c r="C10" s="56">
        <v>83</v>
      </c>
      <c r="D10" s="56">
        <v>31</v>
      </c>
      <c r="E10" s="56">
        <v>36</v>
      </c>
      <c r="F10" s="56">
        <v>172</v>
      </c>
      <c r="G10" s="56">
        <v>0</v>
      </c>
      <c r="H10" s="56">
        <v>4</v>
      </c>
      <c r="I10" s="56">
        <v>2</v>
      </c>
      <c r="J10" s="58">
        <v>157</v>
      </c>
      <c r="K10" s="56">
        <v>30</v>
      </c>
      <c r="L10" s="56">
        <v>182</v>
      </c>
      <c r="M10" s="58">
        <v>952</v>
      </c>
      <c r="N10" s="56">
        <v>43</v>
      </c>
      <c r="O10" s="56">
        <v>6</v>
      </c>
      <c r="P10" s="56">
        <v>2</v>
      </c>
      <c r="Q10" s="57">
        <v>49</v>
      </c>
      <c r="R10" s="57">
        <v>1077</v>
      </c>
      <c r="S10" s="57">
        <v>6</v>
      </c>
      <c r="T10" s="57">
        <v>1335</v>
      </c>
      <c r="U10" s="60">
        <v>1700</v>
      </c>
      <c r="V10" s="58">
        <f t="shared" si="0"/>
        <v>5867</v>
      </c>
    </row>
    <row r="11" spans="1:22" ht="19.5" customHeight="1">
      <c r="A11" s="5">
        <v>7</v>
      </c>
      <c r="B11" s="51" t="s">
        <v>28</v>
      </c>
      <c r="C11" s="56">
        <v>45</v>
      </c>
      <c r="D11" s="56">
        <v>19</v>
      </c>
      <c r="E11" s="56">
        <v>48</v>
      </c>
      <c r="F11" s="56">
        <v>135</v>
      </c>
      <c r="G11" s="56">
        <v>1</v>
      </c>
      <c r="H11" s="56">
        <v>5</v>
      </c>
      <c r="I11" s="56">
        <v>1</v>
      </c>
      <c r="J11" s="58">
        <v>69</v>
      </c>
      <c r="K11" s="56">
        <v>12</v>
      </c>
      <c r="L11" s="56">
        <v>130</v>
      </c>
      <c r="M11" s="58">
        <v>362</v>
      </c>
      <c r="N11" s="56">
        <v>26</v>
      </c>
      <c r="O11" s="56">
        <v>3</v>
      </c>
      <c r="P11" s="56">
        <v>0</v>
      </c>
      <c r="Q11" s="57">
        <v>22</v>
      </c>
      <c r="R11" s="57">
        <v>508</v>
      </c>
      <c r="S11" s="57">
        <v>5</v>
      </c>
      <c r="T11" s="57">
        <v>624</v>
      </c>
      <c r="U11" s="60">
        <v>689</v>
      </c>
      <c r="V11" s="58">
        <f t="shared" si="0"/>
        <v>2704</v>
      </c>
    </row>
    <row r="12" spans="1:22" ht="19.5" customHeight="1">
      <c r="A12" s="5">
        <v>8</v>
      </c>
      <c r="B12" s="51" t="s">
        <v>29</v>
      </c>
      <c r="C12" s="56">
        <v>57</v>
      </c>
      <c r="D12" s="56">
        <v>27</v>
      </c>
      <c r="E12" s="56">
        <v>58</v>
      </c>
      <c r="F12" s="56">
        <v>186</v>
      </c>
      <c r="G12" s="56">
        <v>0</v>
      </c>
      <c r="H12" s="56">
        <v>3</v>
      </c>
      <c r="I12" s="56">
        <v>7</v>
      </c>
      <c r="J12" s="58">
        <v>30</v>
      </c>
      <c r="K12" s="56">
        <v>9</v>
      </c>
      <c r="L12" s="56">
        <v>141</v>
      </c>
      <c r="M12" s="58">
        <v>456</v>
      </c>
      <c r="N12" s="56">
        <v>14</v>
      </c>
      <c r="O12" s="56">
        <v>4</v>
      </c>
      <c r="P12" s="56">
        <v>0</v>
      </c>
      <c r="Q12" s="57">
        <v>12</v>
      </c>
      <c r="R12" s="57">
        <v>605</v>
      </c>
      <c r="S12" s="57">
        <v>0</v>
      </c>
      <c r="T12" s="57">
        <v>703</v>
      </c>
      <c r="U12" s="60">
        <v>615</v>
      </c>
      <c r="V12" s="58">
        <f t="shared" si="0"/>
        <v>2927</v>
      </c>
    </row>
    <row r="13" spans="1:22" ht="19.5" customHeight="1">
      <c r="A13" s="5">
        <v>9</v>
      </c>
      <c r="B13" s="51" t="s">
        <v>30</v>
      </c>
      <c r="C13" s="56">
        <v>67</v>
      </c>
      <c r="D13" s="56">
        <v>14</v>
      </c>
      <c r="E13" s="56">
        <v>69</v>
      </c>
      <c r="F13" s="56">
        <v>89</v>
      </c>
      <c r="G13" s="56">
        <v>2</v>
      </c>
      <c r="H13" s="56">
        <v>9</v>
      </c>
      <c r="I13" s="56">
        <v>7</v>
      </c>
      <c r="J13" s="58">
        <v>66</v>
      </c>
      <c r="K13" s="56">
        <v>25</v>
      </c>
      <c r="L13" s="56">
        <v>211</v>
      </c>
      <c r="M13" s="58">
        <v>681</v>
      </c>
      <c r="N13" s="56">
        <v>31</v>
      </c>
      <c r="O13" s="56">
        <v>3</v>
      </c>
      <c r="P13" s="56">
        <v>0</v>
      </c>
      <c r="Q13" s="57">
        <v>15</v>
      </c>
      <c r="R13" s="57">
        <v>694</v>
      </c>
      <c r="S13" s="57">
        <v>6</v>
      </c>
      <c r="T13" s="57">
        <v>799</v>
      </c>
      <c r="U13" s="60">
        <v>773</v>
      </c>
      <c r="V13" s="58">
        <f t="shared" si="0"/>
        <v>3561</v>
      </c>
    </row>
    <row r="14" spans="1:22" ht="19.5" customHeight="1">
      <c r="A14" s="5">
        <v>10</v>
      </c>
      <c r="B14" s="51" t="s">
        <v>31</v>
      </c>
      <c r="C14" s="56">
        <v>32</v>
      </c>
      <c r="D14" s="56">
        <v>16</v>
      </c>
      <c r="E14" s="56">
        <v>72</v>
      </c>
      <c r="F14" s="56">
        <v>100</v>
      </c>
      <c r="G14" s="56">
        <v>1</v>
      </c>
      <c r="H14" s="56">
        <v>6</v>
      </c>
      <c r="I14" s="56">
        <v>2</v>
      </c>
      <c r="J14" s="58">
        <v>40</v>
      </c>
      <c r="K14" s="56">
        <v>31</v>
      </c>
      <c r="L14" s="56">
        <v>176</v>
      </c>
      <c r="M14" s="58">
        <v>533</v>
      </c>
      <c r="N14" s="56">
        <v>23</v>
      </c>
      <c r="O14" s="56">
        <v>0</v>
      </c>
      <c r="P14" s="56">
        <v>0</v>
      </c>
      <c r="Q14" s="57">
        <v>13</v>
      </c>
      <c r="R14" s="57">
        <v>717</v>
      </c>
      <c r="S14" s="57">
        <v>33</v>
      </c>
      <c r="T14" s="57">
        <v>815</v>
      </c>
      <c r="U14" s="60">
        <v>587</v>
      </c>
      <c r="V14" s="58">
        <f t="shared" si="0"/>
        <v>3197</v>
      </c>
    </row>
    <row r="15" spans="1:22" ht="19.5" customHeight="1">
      <c r="A15" s="5">
        <v>11</v>
      </c>
      <c r="B15" s="51" t="s">
        <v>32</v>
      </c>
      <c r="C15" s="56">
        <v>60</v>
      </c>
      <c r="D15" s="56">
        <v>22</v>
      </c>
      <c r="E15" s="56">
        <v>67</v>
      </c>
      <c r="F15" s="56">
        <v>143</v>
      </c>
      <c r="G15" s="56">
        <v>0</v>
      </c>
      <c r="H15" s="56">
        <v>7</v>
      </c>
      <c r="I15" s="56">
        <v>2</v>
      </c>
      <c r="J15" s="58">
        <v>31</v>
      </c>
      <c r="K15" s="56">
        <v>19</v>
      </c>
      <c r="L15" s="56">
        <v>172</v>
      </c>
      <c r="M15" s="58">
        <v>602</v>
      </c>
      <c r="N15" s="56">
        <v>20</v>
      </c>
      <c r="O15" s="56">
        <v>3</v>
      </c>
      <c r="P15" s="56">
        <v>0</v>
      </c>
      <c r="Q15" s="57">
        <v>4</v>
      </c>
      <c r="R15" s="57">
        <v>654</v>
      </c>
      <c r="S15" s="57">
        <v>20</v>
      </c>
      <c r="T15" s="57">
        <v>784</v>
      </c>
      <c r="U15" s="60">
        <v>759</v>
      </c>
      <c r="V15" s="58">
        <f t="shared" si="0"/>
        <v>3369</v>
      </c>
    </row>
    <row r="16" spans="1:22" ht="19.5" customHeight="1">
      <c r="A16" s="5">
        <v>12</v>
      </c>
      <c r="B16" s="51" t="s">
        <v>33</v>
      </c>
      <c r="C16" s="56">
        <v>2</v>
      </c>
      <c r="D16" s="56">
        <v>0</v>
      </c>
      <c r="E16" s="56">
        <v>0</v>
      </c>
      <c r="F16" s="56">
        <v>3</v>
      </c>
      <c r="G16" s="56">
        <v>0</v>
      </c>
      <c r="H16" s="56">
        <v>0</v>
      </c>
      <c r="I16" s="56">
        <v>0</v>
      </c>
      <c r="J16" s="58">
        <v>0</v>
      </c>
      <c r="K16" s="56">
        <v>1</v>
      </c>
      <c r="L16" s="56">
        <v>0</v>
      </c>
      <c r="M16" s="58">
        <v>17</v>
      </c>
      <c r="N16" s="56">
        <v>0</v>
      </c>
      <c r="O16" s="56">
        <v>0</v>
      </c>
      <c r="P16" s="56">
        <v>0</v>
      </c>
      <c r="Q16" s="57">
        <v>2</v>
      </c>
      <c r="R16" s="57">
        <v>19</v>
      </c>
      <c r="S16" s="57">
        <v>0</v>
      </c>
      <c r="T16" s="57">
        <v>32</v>
      </c>
      <c r="U16" s="60">
        <v>0</v>
      </c>
      <c r="V16" s="58">
        <f t="shared" si="0"/>
        <v>76</v>
      </c>
    </row>
    <row r="17" spans="1:22" ht="19.5" customHeight="1">
      <c r="A17" s="5">
        <v>13</v>
      </c>
      <c r="B17" s="52" t="s">
        <v>34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8">
        <v>0</v>
      </c>
      <c r="K17" s="56">
        <v>0</v>
      </c>
      <c r="L17" s="56">
        <v>0</v>
      </c>
      <c r="M17" s="58">
        <v>0</v>
      </c>
      <c r="N17" s="56">
        <v>0</v>
      </c>
      <c r="O17" s="56">
        <v>0</v>
      </c>
      <c r="P17" s="56">
        <v>0</v>
      </c>
      <c r="Q17" s="57">
        <v>0</v>
      </c>
      <c r="R17" s="57">
        <v>0</v>
      </c>
      <c r="S17" s="57">
        <v>0</v>
      </c>
      <c r="T17" s="57">
        <v>0</v>
      </c>
      <c r="U17" s="60">
        <v>0</v>
      </c>
      <c r="V17" s="58">
        <f t="shared" si="0"/>
        <v>0</v>
      </c>
    </row>
    <row r="18" spans="1:22" ht="19.5" customHeight="1">
      <c r="A18" s="5">
        <v>14</v>
      </c>
      <c r="B18" s="51" t="s">
        <v>35</v>
      </c>
      <c r="C18" s="56">
        <v>17</v>
      </c>
      <c r="D18" s="56">
        <v>5</v>
      </c>
      <c r="E18" s="56">
        <v>13</v>
      </c>
      <c r="F18" s="56">
        <v>31</v>
      </c>
      <c r="G18" s="56">
        <v>0</v>
      </c>
      <c r="H18" s="56">
        <v>0</v>
      </c>
      <c r="I18" s="56">
        <v>0</v>
      </c>
      <c r="J18" s="58">
        <v>1</v>
      </c>
      <c r="K18" s="56">
        <v>11</v>
      </c>
      <c r="L18" s="56">
        <v>56</v>
      </c>
      <c r="M18" s="58">
        <v>135</v>
      </c>
      <c r="N18" s="56">
        <v>1</v>
      </c>
      <c r="O18" s="56">
        <v>1</v>
      </c>
      <c r="P18" s="56">
        <v>0</v>
      </c>
      <c r="Q18" s="57">
        <v>6</v>
      </c>
      <c r="R18" s="57">
        <v>159</v>
      </c>
      <c r="S18" s="57">
        <v>2</v>
      </c>
      <c r="T18" s="57">
        <v>233</v>
      </c>
      <c r="U18" s="60">
        <v>168</v>
      </c>
      <c r="V18" s="58">
        <f t="shared" si="0"/>
        <v>839</v>
      </c>
    </row>
    <row r="19" spans="1:22" ht="19.5" customHeight="1">
      <c r="A19" s="5">
        <v>15</v>
      </c>
      <c r="B19" s="51" t="s">
        <v>36</v>
      </c>
      <c r="C19" s="56">
        <v>89</v>
      </c>
      <c r="D19" s="56">
        <v>4</v>
      </c>
      <c r="E19" s="56">
        <v>0</v>
      </c>
      <c r="F19" s="56">
        <v>39</v>
      </c>
      <c r="G19" s="56">
        <v>0</v>
      </c>
      <c r="H19" s="56">
        <v>0</v>
      </c>
      <c r="I19" s="56">
        <v>2</v>
      </c>
      <c r="J19" s="58">
        <v>0</v>
      </c>
      <c r="K19" s="56">
        <v>38</v>
      </c>
      <c r="L19" s="56">
        <v>2</v>
      </c>
      <c r="M19" s="58">
        <v>13</v>
      </c>
      <c r="N19" s="56">
        <v>1</v>
      </c>
      <c r="O19" s="56">
        <v>2</v>
      </c>
      <c r="P19" s="56">
        <v>2</v>
      </c>
      <c r="Q19" s="57">
        <v>124</v>
      </c>
      <c r="R19" s="57">
        <v>0</v>
      </c>
      <c r="S19" s="57">
        <v>0</v>
      </c>
      <c r="T19" s="57">
        <v>163</v>
      </c>
      <c r="U19" s="60">
        <v>0</v>
      </c>
      <c r="V19" s="58">
        <f t="shared" si="0"/>
        <v>479</v>
      </c>
    </row>
    <row r="20" spans="1:22" ht="19.5" customHeight="1">
      <c r="A20" s="5">
        <v>16</v>
      </c>
      <c r="B20" s="51" t="s">
        <v>37</v>
      </c>
      <c r="C20" s="56">
        <v>67</v>
      </c>
      <c r="D20" s="56">
        <v>5</v>
      </c>
      <c r="E20" s="56">
        <v>2</v>
      </c>
      <c r="F20" s="56">
        <v>48</v>
      </c>
      <c r="G20" s="56">
        <v>0</v>
      </c>
      <c r="H20" s="56">
        <v>0</v>
      </c>
      <c r="I20" s="56">
        <v>3</v>
      </c>
      <c r="J20" s="58">
        <v>0</v>
      </c>
      <c r="K20" s="56">
        <v>44</v>
      </c>
      <c r="L20" s="56">
        <v>7</v>
      </c>
      <c r="M20" s="58">
        <v>12</v>
      </c>
      <c r="N20" s="56">
        <v>1</v>
      </c>
      <c r="O20" s="56">
        <v>1</v>
      </c>
      <c r="P20" s="56">
        <v>3</v>
      </c>
      <c r="Q20" s="57">
        <v>136</v>
      </c>
      <c r="R20" s="57">
        <v>0</v>
      </c>
      <c r="S20" s="57">
        <v>4</v>
      </c>
      <c r="T20" s="57">
        <v>194</v>
      </c>
      <c r="U20" s="60">
        <v>0</v>
      </c>
      <c r="V20" s="58">
        <f t="shared" si="0"/>
        <v>527</v>
      </c>
    </row>
    <row r="21" spans="1:22" ht="19.5" customHeight="1">
      <c r="A21" s="5">
        <v>17</v>
      </c>
      <c r="B21" s="51" t="s">
        <v>38</v>
      </c>
      <c r="C21" s="56">
        <v>3</v>
      </c>
      <c r="D21" s="56">
        <v>1</v>
      </c>
      <c r="E21" s="56">
        <v>6</v>
      </c>
      <c r="F21" s="56">
        <v>26</v>
      </c>
      <c r="G21" s="56">
        <v>0</v>
      </c>
      <c r="H21" s="56">
        <v>3</v>
      </c>
      <c r="I21" s="56">
        <v>0</v>
      </c>
      <c r="J21" s="58">
        <v>18</v>
      </c>
      <c r="K21" s="56">
        <v>7</v>
      </c>
      <c r="L21" s="56">
        <v>41</v>
      </c>
      <c r="M21" s="58">
        <v>105</v>
      </c>
      <c r="N21" s="56">
        <v>1</v>
      </c>
      <c r="O21" s="56">
        <v>0</v>
      </c>
      <c r="P21" s="56">
        <v>0</v>
      </c>
      <c r="Q21" s="57">
        <v>1</v>
      </c>
      <c r="R21" s="57">
        <v>74</v>
      </c>
      <c r="S21" s="57">
        <v>0</v>
      </c>
      <c r="T21" s="57">
        <v>90</v>
      </c>
      <c r="U21" s="60">
        <v>129</v>
      </c>
      <c r="V21" s="58">
        <f t="shared" si="0"/>
        <v>505</v>
      </c>
    </row>
    <row r="22" spans="1:22" ht="19.5" customHeight="1">
      <c r="A22" s="53"/>
      <c r="B22" s="54" t="s">
        <v>21</v>
      </c>
      <c r="C22" s="57">
        <f>SUM(C5:C21)</f>
        <v>828</v>
      </c>
      <c r="D22" s="57">
        <f aca="true" t="shared" si="1" ref="D22:U22">SUM(D5:D21)</f>
        <v>260</v>
      </c>
      <c r="E22" s="57">
        <f t="shared" si="1"/>
        <v>651</v>
      </c>
      <c r="F22" s="57">
        <f t="shared" si="1"/>
        <v>1665</v>
      </c>
      <c r="G22" s="57">
        <f t="shared" si="1"/>
        <v>6</v>
      </c>
      <c r="H22" s="57">
        <f t="shared" si="1"/>
        <v>79</v>
      </c>
      <c r="I22" s="57">
        <f t="shared" si="1"/>
        <v>48</v>
      </c>
      <c r="J22" s="57">
        <f t="shared" si="1"/>
        <v>1130</v>
      </c>
      <c r="K22" s="57">
        <f t="shared" si="1"/>
        <v>420</v>
      </c>
      <c r="L22" s="57">
        <f t="shared" si="1"/>
        <v>2039</v>
      </c>
      <c r="M22" s="57">
        <f t="shared" si="1"/>
        <v>7129</v>
      </c>
      <c r="N22" s="57">
        <f t="shared" si="1"/>
        <v>320</v>
      </c>
      <c r="O22" s="57">
        <f t="shared" si="1"/>
        <v>36</v>
      </c>
      <c r="P22" s="57">
        <f t="shared" si="1"/>
        <v>10</v>
      </c>
      <c r="Q22" s="57">
        <f t="shared" si="1"/>
        <v>462</v>
      </c>
      <c r="R22" s="57">
        <f t="shared" si="1"/>
        <v>8353</v>
      </c>
      <c r="S22" s="57">
        <f t="shared" si="1"/>
        <v>210</v>
      </c>
      <c r="T22" s="57">
        <f t="shared" si="1"/>
        <v>10329</v>
      </c>
      <c r="U22" s="57">
        <f t="shared" si="1"/>
        <v>9804</v>
      </c>
      <c r="V22" s="58">
        <f t="shared" si="0"/>
        <v>43779</v>
      </c>
    </row>
  </sheetData>
  <sheetProtection/>
  <mergeCells count="24">
    <mergeCell ref="U3:U4"/>
    <mergeCell ref="V3:V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V1"/>
    <mergeCell ref="K2:Q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L2">
      <selection activeCell="U5" sqref="U5:U22"/>
    </sheetView>
  </sheetViews>
  <sheetFormatPr defaultColWidth="9.00390625" defaultRowHeight="14.25"/>
  <cols>
    <col min="1" max="1" width="4.75390625" style="10" customWidth="1"/>
    <col min="2" max="2" width="12.375" style="11" customWidth="1"/>
    <col min="3" max="3" width="12.75390625" style="10" customWidth="1"/>
    <col min="4" max="4" width="13.875" style="10" customWidth="1"/>
    <col min="5" max="5" width="13.625" style="10" customWidth="1"/>
    <col min="6" max="6" width="12.75390625" style="10" customWidth="1"/>
    <col min="7" max="7" width="9.75390625" style="10" customWidth="1"/>
    <col min="8" max="8" width="11.25390625" style="10" customWidth="1"/>
    <col min="9" max="9" width="11.50390625" style="10" customWidth="1"/>
    <col min="10" max="11" width="13.375" style="10" customWidth="1"/>
    <col min="12" max="12" width="13.00390625" style="10" customWidth="1"/>
    <col min="13" max="13" width="13.625" style="10" customWidth="1"/>
    <col min="14" max="14" width="10.75390625" style="10" customWidth="1"/>
    <col min="15" max="16" width="10.625" style="10" customWidth="1"/>
    <col min="17" max="17" width="13.375" style="10" customWidth="1"/>
    <col min="18" max="18" width="14.625" style="10" customWidth="1"/>
    <col min="19" max="19" width="13.375" style="10" customWidth="1"/>
    <col min="20" max="20" width="13.625" style="10" customWidth="1"/>
    <col min="21" max="21" width="15.875" style="10" customWidth="1"/>
    <col min="22" max="240" width="13.625" style="10" customWidth="1"/>
  </cols>
  <sheetData>
    <row r="1" spans="1:22" ht="46.5" customHeight="1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62"/>
      <c r="T1" s="62"/>
      <c r="U1" s="62"/>
      <c r="V1" s="62"/>
    </row>
    <row r="2" spans="1:17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63"/>
      <c r="L2" s="63"/>
      <c r="M2" s="63"/>
      <c r="N2" s="63"/>
      <c r="O2" s="63"/>
      <c r="P2" s="63"/>
      <c r="Q2" s="64"/>
    </row>
    <row r="3" spans="1:22" ht="19.5" customHeight="1">
      <c r="A3" s="65" t="s">
        <v>0</v>
      </c>
      <c r="B3" s="65" t="s">
        <v>1</v>
      </c>
      <c r="C3" s="65" t="s">
        <v>2</v>
      </c>
      <c r="D3" s="65" t="s">
        <v>3</v>
      </c>
      <c r="E3" s="65" t="s">
        <v>4</v>
      </c>
      <c r="F3" s="65" t="s">
        <v>5</v>
      </c>
      <c r="G3" s="81" t="s">
        <v>6</v>
      </c>
      <c r="H3" s="81" t="s">
        <v>7</v>
      </c>
      <c r="I3" s="81" t="s">
        <v>8</v>
      </c>
      <c r="J3" s="81" t="s">
        <v>9</v>
      </c>
      <c r="K3" s="81" t="s">
        <v>10</v>
      </c>
      <c r="L3" s="81" t="s">
        <v>11</v>
      </c>
      <c r="M3" s="82" t="s">
        <v>12</v>
      </c>
      <c r="N3" s="82" t="s">
        <v>13</v>
      </c>
      <c r="O3" s="81" t="s">
        <v>14</v>
      </c>
      <c r="P3" s="81" t="s">
        <v>15</v>
      </c>
      <c r="Q3" s="83" t="s">
        <v>16</v>
      </c>
      <c r="R3" s="83" t="s">
        <v>17</v>
      </c>
      <c r="S3" s="85" t="s">
        <v>18</v>
      </c>
      <c r="T3" s="85" t="s">
        <v>19</v>
      </c>
      <c r="U3" s="66" t="s">
        <v>20</v>
      </c>
      <c r="V3" s="79" t="s">
        <v>21</v>
      </c>
    </row>
    <row r="4" spans="1:22" s="33" customFormat="1" ht="36" customHeight="1">
      <c r="A4" s="65"/>
      <c r="B4" s="65"/>
      <c r="C4" s="65"/>
      <c r="D4" s="65"/>
      <c r="E4" s="65"/>
      <c r="F4" s="65"/>
      <c r="G4" s="81"/>
      <c r="H4" s="81"/>
      <c r="I4" s="81"/>
      <c r="J4" s="81"/>
      <c r="K4" s="81"/>
      <c r="L4" s="81"/>
      <c r="M4" s="82"/>
      <c r="N4" s="82"/>
      <c r="O4" s="81"/>
      <c r="P4" s="81"/>
      <c r="Q4" s="84"/>
      <c r="R4" s="84"/>
      <c r="S4" s="86"/>
      <c r="T4" s="86"/>
      <c r="U4" s="87"/>
      <c r="V4" s="80"/>
    </row>
    <row r="5" spans="1:22" ht="19.5" customHeight="1">
      <c r="A5" s="5">
        <v>1</v>
      </c>
      <c r="B5" s="51" t="s">
        <v>22</v>
      </c>
      <c r="C5" s="6">
        <v>488054</v>
      </c>
      <c r="D5" s="6">
        <v>143515</v>
      </c>
      <c r="E5" s="6">
        <v>461034</v>
      </c>
      <c r="F5" s="6">
        <v>348117</v>
      </c>
      <c r="G5" s="6">
        <v>57</v>
      </c>
      <c r="H5" s="6">
        <v>26880</v>
      </c>
      <c r="I5" s="6">
        <v>14806</v>
      </c>
      <c r="J5" s="7">
        <v>55680</v>
      </c>
      <c r="K5" s="6">
        <v>180617</v>
      </c>
      <c r="L5" s="6">
        <v>323840</v>
      </c>
      <c r="M5" s="7">
        <v>371035</v>
      </c>
      <c r="N5" s="6">
        <v>58116</v>
      </c>
      <c r="O5" s="6">
        <v>22100</v>
      </c>
      <c r="P5" s="6">
        <v>0</v>
      </c>
      <c r="Q5" s="25">
        <v>28800</v>
      </c>
      <c r="R5" s="25">
        <v>1421182.5</v>
      </c>
      <c r="S5" s="25">
        <v>23040</v>
      </c>
      <c r="T5" s="25">
        <v>217320</v>
      </c>
      <c r="U5" s="7">
        <v>629475</v>
      </c>
      <c r="V5" s="55">
        <f>SUM(C5:U5)</f>
        <v>4813668.5</v>
      </c>
    </row>
    <row r="6" spans="1:22" ht="19.5" customHeight="1">
      <c r="A6" s="5">
        <v>2</v>
      </c>
      <c r="B6" s="51" t="s">
        <v>23</v>
      </c>
      <c r="C6" s="6">
        <v>691101</v>
      </c>
      <c r="D6" s="6">
        <v>233236</v>
      </c>
      <c r="E6" s="6">
        <v>609401</v>
      </c>
      <c r="F6" s="6">
        <v>645926</v>
      </c>
      <c r="G6" s="6">
        <v>0</v>
      </c>
      <c r="H6" s="6">
        <v>24960</v>
      </c>
      <c r="I6" s="6">
        <v>70137</v>
      </c>
      <c r="J6" s="7">
        <v>447360</v>
      </c>
      <c r="K6" s="6">
        <v>112556</v>
      </c>
      <c r="L6" s="6">
        <v>518250</v>
      </c>
      <c r="M6" s="7">
        <v>620335</v>
      </c>
      <c r="N6" s="6">
        <v>72240</v>
      </c>
      <c r="O6" s="6">
        <v>11700</v>
      </c>
      <c r="P6" s="6">
        <v>3060</v>
      </c>
      <c r="Q6" s="25">
        <v>49920</v>
      </c>
      <c r="R6" s="25">
        <v>2097737</v>
      </c>
      <c r="S6" s="25">
        <v>27648</v>
      </c>
      <c r="T6" s="25">
        <v>312040</v>
      </c>
      <c r="U6" s="7">
        <v>1865811</v>
      </c>
      <c r="V6" s="55">
        <f aca="true" t="shared" si="0" ref="V6:V22">SUM(C6:U6)</f>
        <v>8413418</v>
      </c>
    </row>
    <row r="7" spans="1:22" ht="19.5" customHeight="1">
      <c r="A7" s="5">
        <v>3</v>
      </c>
      <c r="B7" s="51" t="s">
        <v>24</v>
      </c>
      <c r="C7" s="6">
        <v>481189.5</v>
      </c>
      <c r="D7" s="6">
        <v>128857.5</v>
      </c>
      <c r="E7" s="6">
        <v>445537.75</v>
      </c>
      <c r="F7" s="6">
        <v>244727.75</v>
      </c>
      <c r="G7" s="6">
        <v>0</v>
      </c>
      <c r="H7" s="6">
        <v>5760</v>
      </c>
      <c r="I7" s="6">
        <v>48398</v>
      </c>
      <c r="J7" s="7">
        <v>69120</v>
      </c>
      <c r="K7" s="6">
        <v>68347.5</v>
      </c>
      <c r="L7" s="6">
        <v>283900</v>
      </c>
      <c r="M7" s="7">
        <v>410185</v>
      </c>
      <c r="N7" s="6">
        <v>36960</v>
      </c>
      <c r="O7" s="6">
        <v>3900</v>
      </c>
      <c r="P7" s="6">
        <v>3060</v>
      </c>
      <c r="Q7" s="25">
        <v>19200</v>
      </c>
      <c r="R7" s="25">
        <v>1137198</v>
      </c>
      <c r="S7" s="25">
        <v>9216</v>
      </c>
      <c r="T7" s="25">
        <v>181560</v>
      </c>
      <c r="U7" s="7">
        <v>1098864</v>
      </c>
      <c r="V7" s="55">
        <f t="shared" si="0"/>
        <v>4675981</v>
      </c>
    </row>
    <row r="8" spans="1:22" ht="19.5" customHeight="1">
      <c r="A8" s="5">
        <v>4</v>
      </c>
      <c r="B8" s="51" t="s">
        <v>25</v>
      </c>
      <c r="C8" s="6">
        <v>467195</v>
      </c>
      <c r="D8" s="6">
        <v>235725</v>
      </c>
      <c r="E8" s="6">
        <v>359658</v>
      </c>
      <c r="F8" s="6">
        <v>433362</v>
      </c>
      <c r="G8" s="6">
        <v>0</v>
      </c>
      <c r="H8" s="6">
        <v>15360</v>
      </c>
      <c r="I8" s="6">
        <v>16920</v>
      </c>
      <c r="J8" s="7">
        <v>393600</v>
      </c>
      <c r="K8" s="6">
        <v>121373</v>
      </c>
      <c r="L8" s="6">
        <v>366930</v>
      </c>
      <c r="M8" s="7">
        <v>534970</v>
      </c>
      <c r="N8" s="6">
        <v>69660</v>
      </c>
      <c r="O8" s="6">
        <v>19500</v>
      </c>
      <c r="P8" s="6">
        <v>0</v>
      </c>
      <c r="Q8" s="25">
        <v>33936</v>
      </c>
      <c r="R8" s="25">
        <v>1535610</v>
      </c>
      <c r="S8" s="25">
        <v>25344</v>
      </c>
      <c r="T8" s="25">
        <v>231000</v>
      </c>
      <c r="U8" s="7">
        <v>2188536</v>
      </c>
      <c r="V8" s="55">
        <f t="shared" si="0"/>
        <v>7048679</v>
      </c>
    </row>
    <row r="9" spans="1:22" ht="19.5" customHeight="1">
      <c r="A9" s="5">
        <v>5</v>
      </c>
      <c r="B9" s="51" t="s">
        <v>26</v>
      </c>
      <c r="C9" s="6">
        <v>339165.25</v>
      </c>
      <c r="D9" s="6">
        <v>169329.75</v>
      </c>
      <c r="E9" s="6">
        <v>284276</v>
      </c>
      <c r="F9" s="6">
        <v>248397</v>
      </c>
      <c r="G9" s="6">
        <v>75</v>
      </c>
      <c r="H9" s="6">
        <v>7680</v>
      </c>
      <c r="I9" s="6">
        <v>21153</v>
      </c>
      <c r="J9" s="7">
        <v>414720</v>
      </c>
      <c r="K9" s="6">
        <v>85869</v>
      </c>
      <c r="L9" s="6">
        <v>264320</v>
      </c>
      <c r="M9" s="7">
        <v>383205</v>
      </c>
      <c r="N9" s="6">
        <v>33600</v>
      </c>
      <c r="O9" s="6">
        <v>0</v>
      </c>
      <c r="P9" s="6">
        <v>3060</v>
      </c>
      <c r="Q9" s="25">
        <v>16320</v>
      </c>
      <c r="R9" s="25">
        <v>1338064</v>
      </c>
      <c r="S9" s="25">
        <v>71424</v>
      </c>
      <c r="T9" s="25">
        <v>201200</v>
      </c>
      <c r="U9" s="7">
        <v>1059471</v>
      </c>
      <c r="V9" s="55">
        <f t="shared" si="0"/>
        <v>4941329</v>
      </c>
    </row>
    <row r="10" spans="1:22" ht="19.5" customHeight="1">
      <c r="A10" s="5">
        <v>6</v>
      </c>
      <c r="B10" s="51" t="s">
        <v>27</v>
      </c>
      <c r="C10" s="6">
        <v>609971.3</v>
      </c>
      <c r="D10" s="6">
        <v>254235.5</v>
      </c>
      <c r="E10" s="6">
        <v>277714</v>
      </c>
      <c r="F10" s="6">
        <v>474574.15</v>
      </c>
      <c r="G10" s="6">
        <v>0</v>
      </c>
      <c r="H10" s="6">
        <v>7680</v>
      </c>
      <c r="I10" s="6">
        <v>16922</v>
      </c>
      <c r="J10" s="7">
        <v>301440</v>
      </c>
      <c r="K10" s="6">
        <v>88845</v>
      </c>
      <c r="L10" s="6">
        <v>344420</v>
      </c>
      <c r="M10" s="7">
        <v>669325</v>
      </c>
      <c r="N10" s="6">
        <v>70660</v>
      </c>
      <c r="O10" s="6">
        <v>23400</v>
      </c>
      <c r="P10" s="6">
        <v>6120</v>
      </c>
      <c r="Q10" s="25">
        <v>91080</v>
      </c>
      <c r="R10" s="25">
        <v>2119524</v>
      </c>
      <c r="S10" s="25">
        <v>5760</v>
      </c>
      <c r="T10" s="25">
        <v>335640</v>
      </c>
      <c r="U10" s="7">
        <v>2753259</v>
      </c>
      <c r="V10" s="55">
        <f t="shared" si="0"/>
        <v>8450569.95</v>
      </c>
    </row>
    <row r="11" spans="1:22" ht="19.5" customHeight="1">
      <c r="A11" s="5">
        <v>7</v>
      </c>
      <c r="B11" s="51" t="s">
        <v>28</v>
      </c>
      <c r="C11" s="6">
        <v>347198</v>
      </c>
      <c r="D11" s="6">
        <v>141414</v>
      </c>
      <c r="E11" s="6">
        <v>355721</v>
      </c>
      <c r="F11" s="6">
        <v>371358</v>
      </c>
      <c r="G11" s="6">
        <v>87</v>
      </c>
      <c r="H11" s="6">
        <v>9600</v>
      </c>
      <c r="I11" s="6">
        <v>10577</v>
      </c>
      <c r="J11" s="7">
        <v>132480</v>
      </c>
      <c r="K11" s="6">
        <v>35486</v>
      </c>
      <c r="L11" s="6">
        <v>248320</v>
      </c>
      <c r="M11" s="7">
        <v>269960</v>
      </c>
      <c r="N11" s="6">
        <v>42100</v>
      </c>
      <c r="O11" s="6">
        <v>11700</v>
      </c>
      <c r="P11" s="6">
        <v>0</v>
      </c>
      <c r="Q11" s="25">
        <v>42240</v>
      </c>
      <c r="R11" s="25">
        <v>1002290</v>
      </c>
      <c r="S11" s="25">
        <v>5760</v>
      </c>
      <c r="T11" s="25">
        <v>158320</v>
      </c>
      <c r="U11" s="7">
        <v>1173144</v>
      </c>
      <c r="V11" s="55">
        <f t="shared" si="0"/>
        <v>4357755</v>
      </c>
    </row>
    <row r="12" spans="1:22" ht="19.5" customHeight="1">
      <c r="A12" s="5">
        <v>8</v>
      </c>
      <c r="B12" s="51" t="s">
        <v>29</v>
      </c>
      <c r="C12" s="6">
        <v>467315</v>
      </c>
      <c r="D12" s="6">
        <v>205808</v>
      </c>
      <c r="E12" s="6">
        <v>436639</v>
      </c>
      <c r="F12" s="6">
        <v>515544</v>
      </c>
      <c r="G12" s="6">
        <v>0</v>
      </c>
      <c r="H12" s="6">
        <v>5400</v>
      </c>
      <c r="I12" s="6">
        <v>63452</v>
      </c>
      <c r="J12" s="7">
        <v>57600</v>
      </c>
      <c r="K12" s="6">
        <v>26658</v>
      </c>
      <c r="L12" s="6">
        <v>262010</v>
      </c>
      <c r="M12" s="7">
        <v>326095</v>
      </c>
      <c r="N12" s="6">
        <v>23520</v>
      </c>
      <c r="O12" s="6">
        <v>15600</v>
      </c>
      <c r="P12" s="6">
        <v>0</v>
      </c>
      <c r="Q12" s="25">
        <v>23040</v>
      </c>
      <c r="R12" s="25">
        <v>1191240</v>
      </c>
      <c r="S12" s="25">
        <v>0</v>
      </c>
      <c r="T12" s="25">
        <v>176040</v>
      </c>
      <c r="U12" s="7">
        <v>1051230</v>
      </c>
      <c r="V12" s="55">
        <f t="shared" si="0"/>
        <v>4847191</v>
      </c>
    </row>
    <row r="13" spans="1:22" ht="19.5" customHeight="1">
      <c r="A13" s="5">
        <v>9</v>
      </c>
      <c r="B13" s="51" t="s">
        <v>30</v>
      </c>
      <c r="C13" s="6">
        <v>537540</v>
      </c>
      <c r="D13" s="6">
        <v>102243</v>
      </c>
      <c r="E13" s="6">
        <v>520317</v>
      </c>
      <c r="F13" s="6">
        <v>244191</v>
      </c>
      <c r="G13" s="6">
        <v>177</v>
      </c>
      <c r="H13" s="6">
        <v>17920</v>
      </c>
      <c r="I13" s="6">
        <v>63456</v>
      </c>
      <c r="J13" s="7">
        <v>126720</v>
      </c>
      <c r="K13" s="6">
        <v>74025</v>
      </c>
      <c r="L13" s="6">
        <v>400050</v>
      </c>
      <c r="M13" s="7">
        <v>469685</v>
      </c>
      <c r="N13" s="6">
        <v>62380</v>
      </c>
      <c r="O13" s="6">
        <v>11700</v>
      </c>
      <c r="P13" s="6">
        <v>0</v>
      </c>
      <c r="Q13" s="25">
        <v>30720</v>
      </c>
      <c r="R13" s="25">
        <v>1379400</v>
      </c>
      <c r="S13" s="25">
        <v>6912</v>
      </c>
      <c r="T13" s="25">
        <v>199440</v>
      </c>
      <c r="U13" s="7">
        <v>1372929</v>
      </c>
      <c r="V13" s="55">
        <f t="shared" si="0"/>
        <v>5619805</v>
      </c>
    </row>
    <row r="14" spans="1:22" ht="19.5" customHeight="1">
      <c r="A14" s="5">
        <v>10</v>
      </c>
      <c r="B14" s="51" t="s">
        <v>31</v>
      </c>
      <c r="C14" s="6">
        <v>236816.75</v>
      </c>
      <c r="D14" s="6">
        <v>122010</v>
      </c>
      <c r="E14" s="6">
        <v>517915.25</v>
      </c>
      <c r="F14" s="6">
        <v>277527</v>
      </c>
      <c r="G14" s="6">
        <v>75</v>
      </c>
      <c r="H14" s="6">
        <v>11520</v>
      </c>
      <c r="I14" s="6">
        <v>14807</v>
      </c>
      <c r="J14" s="7">
        <v>76800</v>
      </c>
      <c r="K14" s="6">
        <v>91822</v>
      </c>
      <c r="L14" s="6">
        <v>337880</v>
      </c>
      <c r="M14" s="7">
        <v>363130</v>
      </c>
      <c r="N14" s="6">
        <v>37010</v>
      </c>
      <c r="O14" s="6">
        <v>0</v>
      </c>
      <c r="P14" s="6">
        <v>0</v>
      </c>
      <c r="Q14" s="25">
        <v>24960</v>
      </c>
      <c r="R14" s="25">
        <v>1419597</v>
      </c>
      <c r="S14" s="25">
        <v>38016</v>
      </c>
      <c r="T14" s="25">
        <v>203280</v>
      </c>
      <c r="U14" s="7">
        <v>997242</v>
      </c>
      <c r="V14" s="55">
        <f t="shared" si="0"/>
        <v>4770408</v>
      </c>
    </row>
    <row r="15" spans="1:22" ht="19.5" customHeight="1">
      <c r="A15" s="5">
        <v>11</v>
      </c>
      <c r="B15" s="51" t="s">
        <v>32</v>
      </c>
      <c r="C15" s="6">
        <v>493605</v>
      </c>
      <c r="D15" s="6">
        <v>170154</v>
      </c>
      <c r="E15" s="6">
        <v>509393</v>
      </c>
      <c r="F15" s="6">
        <v>394583</v>
      </c>
      <c r="G15" s="6">
        <v>0</v>
      </c>
      <c r="H15" s="6">
        <v>13440</v>
      </c>
      <c r="I15" s="6">
        <v>16920</v>
      </c>
      <c r="J15" s="7">
        <v>59520</v>
      </c>
      <c r="K15" s="6">
        <v>56297</v>
      </c>
      <c r="L15" s="6">
        <v>327040</v>
      </c>
      <c r="M15" s="7">
        <v>417890</v>
      </c>
      <c r="N15" s="6">
        <v>33960</v>
      </c>
      <c r="O15" s="6">
        <v>11700</v>
      </c>
      <c r="P15" s="6">
        <v>0</v>
      </c>
      <c r="Q15" s="25">
        <v>7680</v>
      </c>
      <c r="R15" s="25">
        <v>1300680</v>
      </c>
      <c r="S15" s="25">
        <v>23040</v>
      </c>
      <c r="T15" s="25">
        <v>195960</v>
      </c>
      <c r="U15" s="7">
        <v>1221726</v>
      </c>
      <c r="V15" s="55">
        <f t="shared" si="0"/>
        <v>5253588</v>
      </c>
    </row>
    <row r="16" spans="1:22" ht="19.5" customHeight="1">
      <c r="A16" s="5">
        <v>12</v>
      </c>
      <c r="B16" s="51" t="s">
        <v>33</v>
      </c>
      <c r="C16" s="6">
        <v>11378</v>
      </c>
      <c r="D16" s="6">
        <v>0</v>
      </c>
      <c r="E16" s="6">
        <v>0</v>
      </c>
      <c r="F16" s="6">
        <v>8253</v>
      </c>
      <c r="G16" s="6">
        <v>0</v>
      </c>
      <c r="H16" s="6">
        <v>0</v>
      </c>
      <c r="I16" s="6">
        <v>0</v>
      </c>
      <c r="J16" s="7">
        <v>0</v>
      </c>
      <c r="K16" s="6">
        <v>2961</v>
      </c>
      <c r="L16" s="6">
        <v>0</v>
      </c>
      <c r="M16" s="7">
        <v>13430</v>
      </c>
      <c r="N16" s="6">
        <v>0</v>
      </c>
      <c r="O16" s="6">
        <v>0</v>
      </c>
      <c r="P16" s="6">
        <v>0</v>
      </c>
      <c r="Q16" s="25">
        <v>3840</v>
      </c>
      <c r="R16" s="25">
        <v>38400</v>
      </c>
      <c r="S16" s="25">
        <v>0</v>
      </c>
      <c r="T16" s="25">
        <v>8520</v>
      </c>
      <c r="U16" s="7">
        <v>0</v>
      </c>
      <c r="V16" s="55">
        <f t="shared" si="0"/>
        <v>86782</v>
      </c>
    </row>
    <row r="17" spans="1:22" ht="19.5" customHeight="1">
      <c r="A17" s="5">
        <v>13</v>
      </c>
      <c r="B17" s="52" t="s">
        <v>34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6">
        <v>0</v>
      </c>
      <c r="L17" s="6">
        <v>0</v>
      </c>
      <c r="M17" s="7">
        <v>0</v>
      </c>
      <c r="N17" s="6">
        <v>0</v>
      </c>
      <c r="O17" s="6">
        <v>0</v>
      </c>
      <c r="P17" s="6">
        <v>0</v>
      </c>
      <c r="Q17" s="25">
        <v>0</v>
      </c>
      <c r="R17" s="25">
        <v>0</v>
      </c>
      <c r="S17" s="25">
        <v>0</v>
      </c>
      <c r="T17" s="25">
        <v>0</v>
      </c>
      <c r="U17" s="7">
        <v>0</v>
      </c>
      <c r="V17" s="55">
        <f t="shared" si="0"/>
        <v>0</v>
      </c>
    </row>
    <row r="18" spans="1:22" ht="19.5" customHeight="1">
      <c r="A18" s="5">
        <v>14</v>
      </c>
      <c r="B18" s="51" t="s">
        <v>35</v>
      </c>
      <c r="C18" s="6">
        <v>122307</v>
      </c>
      <c r="D18" s="6">
        <v>37770</v>
      </c>
      <c r="E18" s="6">
        <v>96951</v>
      </c>
      <c r="F18" s="6">
        <v>85281</v>
      </c>
      <c r="G18" s="6">
        <v>0</v>
      </c>
      <c r="H18" s="6">
        <v>0</v>
      </c>
      <c r="I18" s="6">
        <v>0</v>
      </c>
      <c r="J18" s="7">
        <v>1920</v>
      </c>
      <c r="K18" s="6">
        <v>36578</v>
      </c>
      <c r="L18" s="6">
        <v>105600</v>
      </c>
      <c r="M18" s="7">
        <v>89940</v>
      </c>
      <c r="N18" s="6">
        <v>1680</v>
      </c>
      <c r="O18" s="6">
        <v>3900</v>
      </c>
      <c r="P18" s="6">
        <v>0</v>
      </c>
      <c r="Q18" s="25">
        <v>11520</v>
      </c>
      <c r="R18" s="25">
        <v>263061</v>
      </c>
      <c r="S18" s="25">
        <v>2304</v>
      </c>
      <c r="T18" s="25">
        <v>58480</v>
      </c>
      <c r="U18" s="7">
        <v>315777</v>
      </c>
      <c r="V18" s="55">
        <f t="shared" si="0"/>
        <v>1233069</v>
      </c>
    </row>
    <row r="19" spans="1:22" ht="19.5" customHeight="1">
      <c r="A19" s="5">
        <v>15</v>
      </c>
      <c r="B19" s="51" t="s">
        <v>36</v>
      </c>
      <c r="C19" s="6">
        <v>559240</v>
      </c>
      <c r="D19" s="6">
        <v>29412</v>
      </c>
      <c r="E19" s="6">
        <v>0</v>
      </c>
      <c r="F19" s="6">
        <v>107319</v>
      </c>
      <c r="G19" s="6">
        <v>0</v>
      </c>
      <c r="H19" s="6">
        <v>0</v>
      </c>
      <c r="I19" s="6">
        <v>16922</v>
      </c>
      <c r="J19" s="7">
        <v>0</v>
      </c>
      <c r="K19" s="6">
        <v>113057.5</v>
      </c>
      <c r="L19" s="6">
        <v>3840</v>
      </c>
      <c r="M19" s="7">
        <v>11130</v>
      </c>
      <c r="N19" s="6">
        <v>1680</v>
      </c>
      <c r="O19" s="6">
        <v>7800</v>
      </c>
      <c r="P19" s="6">
        <v>6120</v>
      </c>
      <c r="Q19" s="25">
        <v>243930</v>
      </c>
      <c r="R19" s="25">
        <v>0</v>
      </c>
      <c r="S19" s="25">
        <v>0</v>
      </c>
      <c r="T19" s="25">
        <v>60480</v>
      </c>
      <c r="U19" s="7">
        <v>0</v>
      </c>
      <c r="V19" s="55">
        <f t="shared" si="0"/>
        <v>1160930.5</v>
      </c>
    </row>
    <row r="20" spans="1:22" ht="19.5" customHeight="1">
      <c r="A20" s="5">
        <v>16</v>
      </c>
      <c r="B20" s="51" t="s">
        <v>37</v>
      </c>
      <c r="C20" s="6">
        <v>435413.75</v>
      </c>
      <c r="D20" s="6">
        <v>29131.5</v>
      </c>
      <c r="E20" s="6">
        <v>15228.75</v>
      </c>
      <c r="F20" s="6">
        <v>132048</v>
      </c>
      <c r="G20" s="6">
        <v>0</v>
      </c>
      <c r="H20" s="6">
        <v>0</v>
      </c>
      <c r="I20" s="6">
        <v>25383</v>
      </c>
      <c r="J20" s="7">
        <v>0</v>
      </c>
      <c r="K20" s="6">
        <v>130328</v>
      </c>
      <c r="L20" s="6">
        <v>13440</v>
      </c>
      <c r="M20" s="7">
        <v>9240</v>
      </c>
      <c r="N20" s="6">
        <v>1680</v>
      </c>
      <c r="O20" s="6">
        <v>3900</v>
      </c>
      <c r="P20" s="6">
        <v>9180</v>
      </c>
      <c r="Q20" s="25">
        <v>265215</v>
      </c>
      <c r="R20" s="25">
        <v>0</v>
      </c>
      <c r="S20" s="25">
        <v>4608</v>
      </c>
      <c r="T20" s="25">
        <v>71280</v>
      </c>
      <c r="U20" s="7">
        <v>0</v>
      </c>
      <c r="V20" s="55">
        <f t="shared" si="0"/>
        <v>1146076</v>
      </c>
    </row>
    <row r="21" spans="1:22" ht="19.5" customHeight="1">
      <c r="A21" s="5">
        <v>17</v>
      </c>
      <c r="B21" s="51" t="s">
        <v>38</v>
      </c>
      <c r="C21" s="6">
        <v>14839</v>
      </c>
      <c r="D21" s="6">
        <v>8963</v>
      </c>
      <c r="E21" s="6">
        <v>46185</v>
      </c>
      <c r="F21" s="6">
        <v>71526</v>
      </c>
      <c r="G21" s="6">
        <v>0</v>
      </c>
      <c r="H21" s="6">
        <v>5760</v>
      </c>
      <c r="I21" s="6">
        <v>0</v>
      </c>
      <c r="J21" s="7">
        <v>34560</v>
      </c>
      <c r="K21" s="6">
        <v>20734</v>
      </c>
      <c r="L21" s="6">
        <v>78720</v>
      </c>
      <c r="M21" s="7">
        <v>72150</v>
      </c>
      <c r="N21" s="6">
        <v>1680</v>
      </c>
      <c r="O21" s="6">
        <v>0</v>
      </c>
      <c r="P21" s="6">
        <v>0</v>
      </c>
      <c r="Q21" s="25">
        <v>1920</v>
      </c>
      <c r="R21" s="25">
        <v>148234</v>
      </c>
      <c r="S21" s="25">
        <v>0</v>
      </c>
      <c r="T21" s="25">
        <v>22520</v>
      </c>
      <c r="U21" s="7">
        <v>218553</v>
      </c>
      <c r="V21" s="55">
        <f t="shared" si="0"/>
        <v>746344</v>
      </c>
    </row>
    <row r="22" spans="1:22" ht="19.5" customHeight="1">
      <c r="A22" s="53"/>
      <c r="B22" s="54" t="s">
        <v>21</v>
      </c>
      <c r="C22" s="45">
        <f>SUM(C5:C21)</f>
        <v>6302328.55</v>
      </c>
      <c r="D22" s="45">
        <f aca="true" t="shared" si="1" ref="D22:U22">SUM(D5:D21)</f>
        <v>2011804.25</v>
      </c>
      <c r="E22" s="45">
        <f t="shared" si="1"/>
        <v>4935970.75</v>
      </c>
      <c r="F22" s="45">
        <f t="shared" si="1"/>
        <v>4602733.9</v>
      </c>
      <c r="G22" s="45">
        <f t="shared" si="1"/>
        <v>471</v>
      </c>
      <c r="H22" s="45">
        <f t="shared" si="1"/>
        <v>151960</v>
      </c>
      <c r="I22" s="45">
        <f t="shared" si="1"/>
        <v>399853</v>
      </c>
      <c r="J22" s="45">
        <f t="shared" si="1"/>
        <v>2171520</v>
      </c>
      <c r="K22" s="45">
        <f t="shared" si="1"/>
        <v>1245554</v>
      </c>
      <c r="L22" s="45">
        <f t="shared" si="1"/>
        <v>3878560</v>
      </c>
      <c r="M22" s="45">
        <f t="shared" si="1"/>
        <v>5031705</v>
      </c>
      <c r="N22" s="45">
        <f t="shared" si="1"/>
        <v>546926</v>
      </c>
      <c r="O22" s="45">
        <f t="shared" si="1"/>
        <v>146900</v>
      </c>
      <c r="P22" s="45">
        <f t="shared" si="1"/>
        <v>30600</v>
      </c>
      <c r="Q22" s="27">
        <f t="shared" si="1"/>
        <v>894321</v>
      </c>
      <c r="R22" s="27">
        <f t="shared" si="1"/>
        <v>16392217.5</v>
      </c>
      <c r="S22" s="27">
        <f t="shared" si="1"/>
        <v>243072</v>
      </c>
      <c r="T22" s="27">
        <f t="shared" si="1"/>
        <v>2633080</v>
      </c>
      <c r="U22" s="27">
        <f t="shared" si="1"/>
        <v>15946017</v>
      </c>
      <c r="V22" s="55">
        <f t="shared" si="0"/>
        <v>67565593.95</v>
      </c>
    </row>
  </sheetData>
  <sheetProtection/>
  <mergeCells count="24">
    <mergeCell ref="U3:U4"/>
    <mergeCell ref="V3:V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V1"/>
    <mergeCell ref="K2:Q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31" right="0.16" top="0.98" bottom="0.98" header="0.51" footer="0.5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7" sqref="J17"/>
    </sheetView>
  </sheetViews>
  <sheetFormatPr defaultColWidth="9.00390625" defaultRowHeight="14.25"/>
  <cols>
    <col min="1" max="1" width="3.625" style="10" customWidth="1"/>
    <col min="2" max="2" width="10.625" style="11" customWidth="1"/>
    <col min="3" max="6" width="12.625" style="10" customWidth="1"/>
    <col min="7" max="7" width="8.625" style="10" customWidth="1"/>
    <col min="8" max="8" width="10.625" style="10" customWidth="1"/>
    <col min="9" max="9" width="12.875" style="10" customWidth="1"/>
    <col min="10" max="10" width="15.50390625" style="10" customWidth="1"/>
    <col min="11" max="254" width="13.625" style="10" customWidth="1"/>
  </cols>
  <sheetData>
    <row r="1" spans="1:10" ht="46.5" customHeight="1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9.5" customHeight="1" hidden="1">
      <c r="A2" s="34"/>
      <c r="B2" s="34"/>
      <c r="C2" s="34"/>
      <c r="D2" s="34"/>
      <c r="E2" s="34"/>
      <c r="F2" s="34"/>
      <c r="G2" s="34"/>
      <c r="H2" s="34"/>
      <c r="I2" s="34"/>
      <c r="J2" s="48"/>
    </row>
    <row r="3" spans="1:11" ht="19.5" customHeight="1">
      <c r="A3" s="88" t="s">
        <v>0</v>
      </c>
      <c r="B3" s="88" t="s">
        <v>1</v>
      </c>
      <c r="C3" s="88" t="s">
        <v>2</v>
      </c>
      <c r="D3" s="88" t="s">
        <v>3</v>
      </c>
      <c r="E3" s="88" t="s">
        <v>4</v>
      </c>
      <c r="F3" s="88" t="s">
        <v>5</v>
      </c>
      <c r="G3" s="71" t="s">
        <v>6</v>
      </c>
      <c r="H3" s="71" t="s">
        <v>7</v>
      </c>
      <c r="I3" s="71" t="s">
        <v>8</v>
      </c>
      <c r="J3" s="91" t="s">
        <v>21</v>
      </c>
      <c r="K3" s="49"/>
    </row>
    <row r="4" spans="1:11" s="33" customFormat="1" ht="18.75">
      <c r="A4" s="89"/>
      <c r="B4" s="89"/>
      <c r="C4" s="90"/>
      <c r="D4" s="90"/>
      <c r="E4" s="90"/>
      <c r="F4" s="90"/>
      <c r="G4" s="73"/>
      <c r="H4" s="73"/>
      <c r="I4" s="73"/>
      <c r="J4" s="92"/>
      <c r="K4" s="49"/>
    </row>
    <row r="5" spans="1:10" ht="19.5" customHeight="1">
      <c r="A5" s="35">
        <v>1</v>
      </c>
      <c r="B5" s="36" t="s">
        <v>22</v>
      </c>
      <c r="C5" s="6">
        <v>488054</v>
      </c>
      <c r="D5" s="6">
        <v>143515</v>
      </c>
      <c r="E5" s="6">
        <v>461034</v>
      </c>
      <c r="F5" s="6">
        <v>348117</v>
      </c>
      <c r="G5" s="6">
        <v>57</v>
      </c>
      <c r="H5" s="6">
        <v>26880</v>
      </c>
      <c r="I5" s="6">
        <v>14806</v>
      </c>
      <c r="J5" s="50">
        <f>SUM(C5:I5)</f>
        <v>1482463</v>
      </c>
    </row>
    <row r="6" spans="1:10" ht="19.5" customHeight="1">
      <c r="A6" s="37">
        <v>2</v>
      </c>
      <c r="B6" s="38" t="s">
        <v>23</v>
      </c>
      <c r="C6" s="6">
        <v>691101</v>
      </c>
      <c r="D6" s="6">
        <v>233236</v>
      </c>
      <c r="E6" s="6">
        <v>609401</v>
      </c>
      <c r="F6" s="6">
        <v>645926</v>
      </c>
      <c r="G6" s="6">
        <v>0</v>
      </c>
      <c r="H6" s="6">
        <v>24960</v>
      </c>
      <c r="I6" s="6">
        <v>70137</v>
      </c>
      <c r="J6" s="50">
        <f aca="true" t="shared" si="0" ref="J6:J22">SUM(C6:I6)</f>
        <v>2274761</v>
      </c>
    </row>
    <row r="7" spans="1:10" ht="19.5" customHeight="1">
      <c r="A7" s="37">
        <v>3</v>
      </c>
      <c r="B7" s="38" t="s">
        <v>24</v>
      </c>
      <c r="C7" s="6">
        <v>481189.5</v>
      </c>
      <c r="D7" s="6">
        <v>128857.5</v>
      </c>
      <c r="E7" s="6">
        <v>445537.75</v>
      </c>
      <c r="F7" s="6">
        <v>244727.75</v>
      </c>
      <c r="G7" s="6">
        <v>0</v>
      </c>
      <c r="H7" s="6">
        <v>5760</v>
      </c>
      <c r="I7" s="6">
        <v>48398</v>
      </c>
      <c r="J7" s="50">
        <f t="shared" si="0"/>
        <v>1354470.5</v>
      </c>
    </row>
    <row r="8" spans="1:10" ht="19.5" customHeight="1">
      <c r="A8" s="37">
        <v>4</v>
      </c>
      <c r="B8" s="38" t="s">
        <v>25</v>
      </c>
      <c r="C8" s="6">
        <v>467195</v>
      </c>
      <c r="D8" s="6">
        <v>235725</v>
      </c>
      <c r="E8" s="6">
        <v>359658</v>
      </c>
      <c r="F8" s="6">
        <v>433362</v>
      </c>
      <c r="G8" s="6">
        <v>0</v>
      </c>
      <c r="H8" s="6">
        <v>15360</v>
      </c>
      <c r="I8" s="6">
        <v>16920</v>
      </c>
      <c r="J8" s="50">
        <f t="shared" si="0"/>
        <v>1528220</v>
      </c>
    </row>
    <row r="9" spans="1:10" ht="19.5" customHeight="1">
      <c r="A9" s="37">
        <v>5</v>
      </c>
      <c r="B9" s="38" t="s">
        <v>26</v>
      </c>
      <c r="C9" s="6">
        <v>339165.25</v>
      </c>
      <c r="D9" s="6">
        <v>169329.75</v>
      </c>
      <c r="E9" s="6">
        <v>284276</v>
      </c>
      <c r="F9" s="6">
        <v>248397</v>
      </c>
      <c r="G9" s="6">
        <v>75</v>
      </c>
      <c r="H9" s="6">
        <v>7680</v>
      </c>
      <c r="I9" s="6">
        <v>21153</v>
      </c>
      <c r="J9" s="50">
        <f t="shared" si="0"/>
        <v>1070076</v>
      </c>
    </row>
    <row r="10" spans="1:10" ht="19.5" customHeight="1">
      <c r="A10" s="37">
        <v>6</v>
      </c>
      <c r="B10" s="38" t="s">
        <v>27</v>
      </c>
      <c r="C10" s="6">
        <v>609971.3</v>
      </c>
      <c r="D10" s="6">
        <v>254235.5</v>
      </c>
      <c r="E10" s="6">
        <v>277714</v>
      </c>
      <c r="F10" s="6">
        <v>474574.15</v>
      </c>
      <c r="G10" s="6">
        <v>0</v>
      </c>
      <c r="H10" s="6">
        <v>7680</v>
      </c>
      <c r="I10" s="6">
        <v>16922</v>
      </c>
      <c r="J10" s="50">
        <f t="shared" si="0"/>
        <v>1641096.9500000002</v>
      </c>
    </row>
    <row r="11" spans="1:10" ht="19.5" customHeight="1">
      <c r="A11" s="37">
        <v>7</v>
      </c>
      <c r="B11" s="38" t="s">
        <v>28</v>
      </c>
      <c r="C11" s="6">
        <v>347198</v>
      </c>
      <c r="D11" s="6">
        <v>141414</v>
      </c>
      <c r="E11" s="6">
        <v>355721</v>
      </c>
      <c r="F11" s="6">
        <v>371358</v>
      </c>
      <c r="G11" s="6">
        <v>87</v>
      </c>
      <c r="H11" s="6">
        <v>9600</v>
      </c>
      <c r="I11" s="6">
        <v>10577</v>
      </c>
      <c r="J11" s="50">
        <f t="shared" si="0"/>
        <v>1235955</v>
      </c>
    </row>
    <row r="12" spans="1:10" ht="19.5" customHeight="1">
      <c r="A12" s="37">
        <v>8</v>
      </c>
      <c r="B12" s="38" t="s">
        <v>29</v>
      </c>
      <c r="C12" s="6">
        <v>467315</v>
      </c>
      <c r="D12" s="6">
        <v>205808</v>
      </c>
      <c r="E12" s="6">
        <v>436639</v>
      </c>
      <c r="F12" s="6">
        <v>515544</v>
      </c>
      <c r="G12" s="6">
        <v>0</v>
      </c>
      <c r="H12" s="6">
        <v>5400</v>
      </c>
      <c r="I12" s="6">
        <v>63452</v>
      </c>
      <c r="J12" s="50">
        <f t="shared" si="0"/>
        <v>1694158</v>
      </c>
    </row>
    <row r="13" spans="1:10" ht="19.5" customHeight="1">
      <c r="A13" s="39">
        <v>9</v>
      </c>
      <c r="B13" s="40" t="s">
        <v>30</v>
      </c>
      <c r="C13" s="6">
        <v>537540</v>
      </c>
      <c r="D13" s="6">
        <v>102243</v>
      </c>
      <c r="E13" s="6">
        <v>520317</v>
      </c>
      <c r="F13" s="6">
        <v>244191</v>
      </c>
      <c r="G13" s="6">
        <v>177</v>
      </c>
      <c r="H13" s="6">
        <v>17920</v>
      </c>
      <c r="I13" s="6">
        <v>63456</v>
      </c>
      <c r="J13" s="50">
        <f t="shared" si="0"/>
        <v>1485844</v>
      </c>
    </row>
    <row r="14" spans="1:10" ht="19.5" customHeight="1">
      <c r="A14" s="41">
        <v>10</v>
      </c>
      <c r="B14" s="42" t="s">
        <v>31</v>
      </c>
      <c r="C14" s="6">
        <v>236816.75</v>
      </c>
      <c r="D14" s="6">
        <v>122010</v>
      </c>
      <c r="E14" s="6">
        <v>517915.25</v>
      </c>
      <c r="F14" s="6">
        <v>277527</v>
      </c>
      <c r="G14" s="6">
        <v>75</v>
      </c>
      <c r="H14" s="6">
        <v>11520</v>
      </c>
      <c r="I14" s="6">
        <v>14807</v>
      </c>
      <c r="J14" s="50">
        <f t="shared" si="0"/>
        <v>1180671</v>
      </c>
    </row>
    <row r="15" spans="1:10" ht="19.5" customHeight="1">
      <c r="A15" s="41">
        <v>11</v>
      </c>
      <c r="B15" s="42" t="s">
        <v>32</v>
      </c>
      <c r="C15" s="6">
        <v>493605</v>
      </c>
      <c r="D15" s="6">
        <v>170154</v>
      </c>
      <c r="E15" s="6">
        <v>509393</v>
      </c>
      <c r="F15" s="6">
        <v>394583</v>
      </c>
      <c r="G15" s="6">
        <v>0</v>
      </c>
      <c r="H15" s="6">
        <v>13440</v>
      </c>
      <c r="I15" s="6">
        <v>16920</v>
      </c>
      <c r="J15" s="50">
        <f t="shared" si="0"/>
        <v>1598095</v>
      </c>
    </row>
    <row r="16" spans="1:10" ht="19.5" customHeight="1">
      <c r="A16" s="41">
        <v>12</v>
      </c>
      <c r="B16" s="42" t="s">
        <v>33</v>
      </c>
      <c r="C16" s="6">
        <v>11378</v>
      </c>
      <c r="D16" s="6">
        <v>0</v>
      </c>
      <c r="E16" s="6">
        <v>0</v>
      </c>
      <c r="F16" s="6">
        <v>8253</v>
      </c>
      <c r="G16" s="6">
        <v>0</v>
      </c>
      <c r="H16" s="6">
        <v>0</v>
      </c>
      <c r="I16" s="6">
        <v>0</v>
      </c>
      <c r="J16" s="50">
        <f t="shared" si="0"/>
        <v>19631</v>
      </c>
    </row>
    <row r="17" spans="1:10" ht="19.5" customHeight="1">
      <c r="A17" s="41">
        <v>13</v>
      </c>
      <c r="B17" s="38" t="s">
        <v>34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50">
        <f t="shared" si="0"/>
        <v>0</v>
      </c>
    </row>
    <row r="18" spans="1:10" ht="19.5" customHeight="1">
      <c r="A18" s="41">
        <v>14</v>
      </c>
      <c r="B18" s="42" t="s">
        <v>35</v>
      </c>
      <c r="C18" s="6">
        <v>122307</v>
      </c>
      <c r="D18" s="6">
        <v>37770</v>
      </c>
      <c r="E18" s="6">
        <v>96951</v>
      </c>
      <c r="F18" s="6">
        <v>85281</v>
      </c>
      <c r="G18" s="6">
        <v>0</v>
      </c>
      <c r="H18" s="6">
        <v>0</v>
      </c>
      <c r="I18" s="6">
        <v>0</v>
      </c>
      <c r="J18" s="50">
        <f t="shared" si="0"/>
        <v>342309</v>
      </c>
    </row>
    <row r="19" spans="1:10" ht="19.5" customHeight="1">
      <c r="A19" s="41">
        <v>15</v>
      </c>
      <c r="B19" s="42" t="s">
        <v>36</v>
      </c>
      <c r="C19" s="6">
        <v>559240</v>
      </c>
      <c r="D19" s="6">
        <v>29412</v>
      </c>
      <c r="E19" s="6">
        <v>0</v>
      </c>
      <c r="F19" s="6">
        <v>107319</v>
      </c>
      <c r="G19" s="6">
        <v>0</v>
      </c>
      <c r="H19" s="6">
        <v>0</v>
      </c>
      <c r="I19" s="6">
        <v>16922</v>
      </c>
      <c r="J19" s="50">
        <f t="shared" si="0"/>
        <v>712893</v>
      </c>
    </row>
    <row r="20" spans="1:10" ht="19.5" customHeight="1">
      <c r="A20" s="41">
        <v>16</v>
      </c>
      <c r="B20" s="42" t="s">
        <v>37</v>
      </c>
      <c r="C20" s="6">
        <v>435413.75</v>
      </c>
      <c r="D20" s="6">
        <v>29131.5</v>
      </c>
      <c r="E20" s="6">
        <v>15228.75</v>
      </c>
      <c r="F20" s="6">
        <v>132048</v>
      </c>
      <c r="G20" s="6">
        <v>0</v>
      </c>
      <c r="H20" s="6">
        <v>0</v>
      </c>
      <c r="I20" s="6">
        <v>25383</v>
      </c>
      <c r="J20" s="50">
        <f t="shared" si="0"/>
        <v>637205</v>
      </c>
    </row>
    <row r="21" spans="1:10" ht="19.5" customHeight="1">
      <c r="A21" s="41">
        <v>17</v>
      </c>
      <c r="B21" s="42" t="s">
        <v>38</v>
      </c>
      <c r="C21" s="6">
        <v>14839</v>
      </c>
      <c r="D21" s="6">
        <v>8963</v>
      </c>
      <c r="E21" s="6">
        <v>46185</v>
      </c>
      <c r="F21" s="6">
        <v>71526</v>
      </c>
      <c r="G21" s="6">
        <v>0</v>
      </c>
      <c r="H21" s="6">
        <v>5760</v>
      </c>
      <c r="I21" s="6">
        <v>0</v>
      </c>
      <c r="J21" s="50">
        <f t="shared" si="0"/>
        <v>147273</v>
      </c>
    </row>
    <row r="22" spans="1:10" ht="19.5" customHeight="1">
      <c r="A22" s="43"/>
      <c r="B22" s="44" t="s">
        <v>21</v>
      </c>
      <c r="C22" s="45">
        <v>6302328.55</v>
      </c>
      <c r="D22" s="45">
        <v>2011804.25</v>
      </c>
      <c r="E22" s="45">
        <v>4935970.75</v>
      </c>
      <c r="F22" s="45">
        <v>4602733.9</v>
      </c>
      <c r="G22" s="45">
        <v>471</v>
      </c>
      <c r="H22" s="45">
        <v>151960</v>
      </c>
      <c r="I22" s="45">
        <v>399853</v>
      </c>
      <c r="J22" s="50">
        <f t="shared" si="0"/>
        <v>18405121.450000003</v>
      </c>
    </row>
    <row r="23" spans="1:10" ht="14.25">
      <c r="A23" s="46"/>
      <c r="B23" s="47"/>
      <c r="C23" s="46"/>
      <c r="D23" s="46"/>
      <c r="E23" s="46"/>
      <c r="F23" s="46"/>
      <c r="G23" s="46"/>
      <c r="H23" s="46"/>
      <c r="I23" s="46"/>
      <c r="J23" s="46"/>
    </row>
  </sheetData>
  <sheetProtection/>
  <mergeCells count="11">
    <mergeCell ref="J3:J4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1.02" right="0.75" top="1" bottom="0.44" header="0.5" footer="0.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M2">
      <selection activeCell="Y12" sqref="Y12"/>
    </sheetView>
  </sheetViews>
  <sheetFormatPr defaultColWidth="9.00390625" defaultRowHeight="14.25"/>
  <cols>
    <col min="1" max="1" width="5.00390625" style="0" customWidth="1"/>
    <col min="2" max="2" width="23.375" style="0" customWidth="1"/>
    <col min="3" max="3" width="13.25390625" style="0" customWidth="1"/>
    <col min="4" max="4" width="12.00390625" style="16" customWidth="1"/>
    <col min="5" max="5" width="13.875" style="16" customWidth="1"/>
    <col min="6" max="6" width="14.125" style="0" customWidth="1"/>
    <col min="7" max="7" width="12.75390625" style="16" customWidth="1"/>
    <col min="8" max="8" width="11.625" style="16" customWidth="1"/>
    <col min="9" max="9" width="15.75390625" style="0" customWidth="1"/>
    <col min="10" max="10" width="13.875" style="16" customWidth="1"/>
    <col min="11" max="11" width="11.625" style="16" customWidth="1"/>
    <col min="12" max="12" width="15.00390625" style="0" bestFit="1" customWidth="1"/>
    <col min="13" max="13" width="13.25390625" style="0" customWidth="1"/>
    <col min="14" max="14" width="12.75390625" style="0" bestFit="1" customWidth="1"/>
    <col min="15" max="16" width="11.625" style="0" bestFit="1" customWidth="1"/>
    <col min="17" max="17" width="9.625" style="0" customWidth="1"/>
    <col min="18" max="18" width="13.875" style="0" bestFit="1" customWidth="1"/>
    <col min="19" max="19" width="12.25390625" style="0" customWidth="1"/>
    <col min="20" max="20" width="12.125" style="0" customWidth="1"/>
    <col min="21" max="21" width="14.875" style="0" customWidth="1"/>
    <col min="22" max="22" width="13.75390625" style="0" customWidth="1"/>
    <col min="23" max="23" width="12.375" style="0" customWidth="1"/>
    <col min="24" max="24" width="13.625" style="0" customWidth="1"/>
    <col min="25" max="25" width="12.875" style="0" customWidth="1"/>
    <col min="26" max="26" width="15.375" style="0" customWidth="1"/>
  </cols>
  <sheetData>
    <row r="1" spans="1:26" ht="30.75" customHeight="1">
      <c r="A1" s="93" t="s">
        <v>41</v>
      </c>
      <c r="B1" s="93"/>
      <c r="C1" s="93"/>
      <c r="D1" s="94"/>
      <c r="E1" s="94"/>
      <c r="F1" s="93"/>
      <c r="G1" s="94"/>
      <c r="H1" s="94"/>
      <c r="I1" s="93"/>
      <c r="J1" s="94"/>
      <c r="K1" s="94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6"/>
      <c r="Y1" s="96"/>
      <c r="Z1" s="96"/>
    </row>
    <row r="2" spans="1:26" ht="19.5" customHeight="1">
      <c r="A2" s="105" t="s">
        <v>0</v>
      </c>
      <c r="B2" s="105" t="s">
        <v>1</v>
      </c>
      <c r="C2" s="97" t="s">
        <v>9</v>
      </c>
      <c r="D2" s="98"/>
      <c r="E2" s="98"/>
      <c r="F2" s="97" t="s">
        <v>42</v>
      </c>
      <c r="G2" s="98"/>
      <c r="H2" s="98"/>
      <c r="I2" s="99" t="s">
        <v>16</v>
      </c>
      <c r="J2" s="100"/>
      <c r="K2" s="101"/>
      <c r="L2" s="102" t="s">
        <v>17</v>
      </c>
      <c r="M2" s="103"/>
      <c r="N2" s="104"/>
      <c r="O2" s="99" t="s">
        <v>18</v>
      </c>
      <c r="P2" s="100"/>
      <c r="Q2" s="101"/>
      <c r="R2" s="99" t="s">
        <v>19</v>
      </c>
      <c r="S2" s="100"/>
      <c r="T2" s="101"/>
      <c r="U2" s="83" t="s">
        <v>20</v>
      </c>
      <c r="V2" s="84"/>
      <c r="W2" s="84"/>
      <c r="X2" s="97" t="s">
        <v>21</v>
      </c>
      <c r="Y2" s="98" t="s">
        <v>43</v>
      </c>
      <c r="Z2" s="98" t="s">
        <v>44</v>
      </c>
    </row>
    <row r="3" spans="1:26" ht="19.5" customHeight="1">
      <c r="A3" s="106"/>
      <c r="B3" s="106"/>
      <c r="C3" s="1" t="s">
        <v>45</v>
      </c>
      <c r="D3" s="17" t="s">
        <v>46</v>
      </c>
      <c r="E3" s="17" t="s">
        <v>47</v>
      </c>
      <c r="F3" s="1" t="s">
        <v>45</v>
      </c>
      <c r="G3" s="17" t="s">
        <v>46</v>
      </c>
      <c r="H3" s="17" t="s">
        <v>47</v>
      </c>
      <c r="I3" s="19" t="s">
        <v>45</v>
      </c>
      <c r="J3" s="20" t="s">
        <v>46</v>
      </c>
      <c r="K3" s="21" t="s">
        <v>47</v>
      </c>
      <c r="L3" s="22" t="s">
        <v>45</v>
      </c>
      <c r="M3" s="23" t="s">
        <v>46</v>
      </c>
      <c r="N3" s="24" t="s">
        <v>47</v>
      </c>
      <c r="O3" s="19" t="s">
        <v>45</v>
      </c>
      <c r="P3" s="20" t="s">
        <v>46</v>
      </c>
      <c r="Q3" s="21" t="s">
        <v>47</v>
      </c>
      <c r="R3" s="28" t="s">
        <v>45</v>
      </c>
      <c r="S3" s="20" t="s">
        <v>46</v>
      </c>
      <c r="T3" s="29" t="s">
        <v>47</v>
      </c>
      <c r="U3" s="30" t="s">
        <v>45</v>
      </c>
      <c r="V3" s="31" t="s">
        <v>48</v>
      </c>
      <c r="W3" s="32" t="s">
        <v>49</v>
      </c>
      <c r="X3" s="97"/>
      <c r="Y3" s="98"/>
      <c r="Z3" s="98"/>
    </row>
    <row r="4" spans="1:26" ht="19.5" customHeight="1">
      <c r="A4" s="5">
        <v>1</v>
      </c>
      <c r="B4" s="1" t="s">
        <v>22</v>
      </c>
      <c r="C4" s="7">
        <v>55680</v>
      </c>
      <c r="D4" s="17">
        <f>C4*70%</f>
        <v>38976</v>
      </c>
      <c r="E4" s="17">
        <f>C4*30%</f>
        <v>16704</v>
      </c>
      <c r="F4" s="7">
        <v>371035</v>
      </c>
      <c r="G4" s="17">
        <f>F4*70%</f>
        <v>259724.49999999997</v>
      </c>
      <c r="H4" s="17">
        <f>F4*30%</f>
        <v>111310.5</v>
      </c>
      <c r="I4" s="25">
        <v>28800</v>
      </c>
      <c r="J4" s="26">
        <f>I4*70%</f>
        <v>20160</v>
      </c>
      <c r="K4" s="26">
        <f>I4*30%</f>
        <v>8640</v>
      </c>
      <c r="L4" s="25">
        <v>1421182.5</v>
      </c>
      <c r="M4" s="26">
        <f>L4*70%</f>
        <v>994827.7499999999</v>
      </c>
      <c r="N4" s="26">
        <f>L4*30%</f>
        <v>426354.75</v>
      </c>
      <c r="O4" s="25">
        <v>23040</v>
      </c>
      <c r="P4" s="26">
        <f>O4*70%</f>
        <v>16127.999999999998</v>
      </c>
      <c r="Q4" s="26">
        <f>O4*30%</f>
        <v>6912</v>
      </c>
      <c r="R4" s="25">
        <v>217320</v>
      </c>
      <c r="S4" s="26">
        <f>R4*70%</f>
        <v>152124</v>
      </c>
      <c r="T4" s="26">
        <f>R4*30%</f>
        <v>65196</v>
      </c>
      <c r="U4" s="7">
        <v>629475</v>
      </c>
      <c r="V4" s="26">
        <f>U4*70%</f>
        <v>440632.5</v>
      </c>
      <c r="W4" s="26">
        <f>U4*30%</f>
        <v>188842.5</v>
      </c>
      <c r="X4" s="7">
        <f>C4+F4+I4+L4+O4+R4+U4</f>
        <v>2746532.5</v>
      </c>
      <c r="Y4" s="17">
        <f>X4*70%</f>
        <v>1922572.7499999998</v>
      </c>
      <c r="Z4" s="17">
        <f>X4*30%</f>
        <v>823959.75</v>
      </c>
    </row>
    <row r="5" spans="1:26" ht="19.5" customHeight="1">
      <c r="A5" s="5">
        <v>2</v>
      </c>
      <c r="B5" s="1" t="s">
        <v>23</v>
      </c>
      <c r="C5" s="7">
        <v>447360</v>
      </c>
      <c r="D5" s="17">
        <f aca="true" t="shared" si="0" ref="D5:D21">C5*70%</f>
        <v>313152</v>
      </c>
      <c r="E5" s="17">
        <f aca="true" t="shared" si="1" ref="E5:E21">C5*30%</f>
        <v>134208</v>
      </c>
      <c r="F5" s="7">
        <v>620335</v>
      </c>
      <c r="G5" s="17">
        <f aca="true" t="shared" si="2" ref="G5:G21">F5*70%</f>
        <v>434234.5</v>
      </c>
      <c r="H5" s="17">
        <f aca="true" t="shared" si="3" ref="H5:H21">F5*30%</f>
        <v>186100.5</v>
      </c>
      <c r="I5" s="25">
        <v>49920</v>
      </c>
      <c r="J5" s="26">
        <f aca="true" t="shared" si="4" ref="J5:J21">I5*70%</f>
        <v>34944</v>
      </c>
      <c r="K5" s="26">
        <f aca="true" t="shared" si="5" ref="K5:K21">I5*30%</f>
        <v>14976</v>
      </c>
      <c r="L5" s="25">
        <v>2097737</v>
      </c>
      <c r="M5" s="26">
        <f aca="true" t="shared" si="6" ref="M5:M21">L5*70%</f>
        <v>1468415.9</v>
      </c>
      <c r="N5" s="26">
        <f aca="true" t="shared" si="7" ref="N5:N21">L5*30%</f>
        <v>629321.1</v>
      </c>
      <c r="O5" s="25">
        <v>27648</v>
      </c>
      <c r="P5" s="26">
        <f aca="true" t="shared" si="8" ref="P5:P21">O5*70%</f>
        <v>19353.6</v>
      </c>
      <c r="Q5" s="26">
        <f aca="true" t="shared" si="9" ref="Q5:Q21">O5*30%</f>
        <v>8294.4</v>
      </c>
      <c r="R5" s="25">
        <v>312040</v>
      </c>
      <c r="S5" s="26">
        <f aca="true" t="shared" si="10" ref="S5:S21">R5*70%</f>
        <v>218428</v>
      </c>
      <c r="T5" s="26">
        <f aca="true" t="shared" si="11" ref="T5:T21">R5*30%</f>
        <v>93612</v>
      </c>
      <c r="U5" s="7">
        <v>1865811</v>
      </c>
      <c r="V5" s="26">
        <f aca="true" t="shared" si="12" ref="V5:V21">U5*70%</f>
        <v>1306067.7</v>
      </c>
      <c r="W5" s="26">
        <f aca="true" t="shared" si="13" ref="W5:W21">U5*30%</f>
        <v>559743.2999999999</v>
      </c>
      <c r="X5" s="7">
        <f aca="true" t="shared" si="14" ref="X5:X21">C5+F5+I5+L5+O5+R5+U5</f>
        <v>5420851</v>
      </c>
      <c r="Y5" s="17">
        <f aca="true" t="shared" si="15" ref="Y5:Y21">X5*70%</f>
        <v>3794595.6999999997</v>
      </c>
      <c r="Z5" s="17">
        <f aca="true" t="shared" si="16" ref="Z5:Z21">X5*30%</f>
        <v>1626255.3</v>
      </c>
    </row>
    <row r="6" spans="1:26" ht="19.5" customHeight="1">
      <c r="A6" s="5">
        <v>3</v>
      </c>
      <c r="B6" s="1" t="s">
        <v>24</v>
      </c>
      <c r="C6" s="7">
        <v>69120</v>
      </c>
      <c r="D6" s="17">
        <f t="shared" si="0"/>
        <v>48384</v>
      </c>
      <c r="E6" s="17">
        <f t="shared" si="1"/>
        <v>20736</v>
      </c>
      <c r="F6" s="7">
        <v>410185</v>
      </c>
      <c r="G6" s="17">
        <f t="shared" si="2"/>
        <v>287129.5</v>
      </c>
      <c r="H6" s="17">
        <f t="shared" si="3"/>
        <v>123055.5</v>
      </c>
      <c r="I6" s="25">
        <v>19200</v>
      </c>
      <c r="J6" s="26">
        <f t="shared" si="4"/>
        <v>13440</v>
      </c>
      <c r="K6" s="26">
        <f t="shared" si="5"/>
        <v>5760</v>
      </c>
      <c r="L6" s="25">
        <v>1137198</v>
      </c>
      <c r="M6" s="26">
        <f t="shared" si="6"/>
        <v>796038.6</v>
      </c>
      <c r="N6" s="26">
        <f t="shared" si="7"/>
        <v>341159.39999999997</v>
      </c>
      <c r="O6" s="25">
        <v>9216</v>
      </c>
      <c r="P6" s="26">
        <f t="shared" si="8"/>
        <v>6451.2</v>
      </c>
      <c r="Q6" s="26">
        <f t="shared" si="9"/>
        <v>2764.7999999999997</v>
      </c>
      <c r="R6" s="25">
        <v>181560</v>
      </c>
      <c r="S6" s="26">
        <f t="shared" si="10"/>
        <v>127091.99999999999</v>
      </c>
      <c r="T6" s="26">
        <f t="shared" si="11"/>
        <v>54468</v>
      </c>
      <c r="U6" s="7">
        <v>1098864</v>
      </c>
      <c r="V6" s="26">
        <f t="shared" si="12"/>
        <v>769204.7999999999</v>
      </c>
      <c r="W6" s="26">
        <f t="shared" si="13"/>
        <v>329659.2</v>
      </c>
      <c r="X6" s="7">
        <f t="shared" si="14"/>
        <v>2925343</v>
      </c>
      <c r="Y6" s="17">
        <f t="shared" si="15"/>
        <v>2047740.0999999999</v>
      </c>
      <c r="Z6" s="17">
        <f t="shared" si="16"/>
        <v>877602.9</v>
      </c>
    </row>
    <row r="7" spans="1:26" ht="19.5" customHeight="1">
      <c r="A7" s="5">
        <v>4</v>
      </c>
      <c r="B7" s="1" t="s">
        <v>25</v>
      </c>
      <c r="C7" s="7">
        <v>393600</v>
      </c>
      <c r="D7" s="17">
        <f t="shared" si="0"/>
        <v>275520</v>
      </c>
      <c r="E7" s="17">
        <f t="shared" si="1"/>
        <v>118080</v>
      </c>
      <c r="F7" s="7">
        <v>534970</v>
      </c>
      <c r="G7" s="17">
        <f t="shared" si="2"/>
        <v>374479</v>
      </c>
      <c r="H7" s="17">
        <f t="shared" si="3"/>
        <v>160491</v>
      </c>
      <c r="I7" s="25">
        <v>33936</v>
      </c>
      <c r="J7" s="26">
        <f t="shared" si="4"/>
        <v>23755.199999999997</v>
      </c>
      <c r="K7" s="26">
        <f t="shared" si="5"/>
        <v>10180.8</v>
      </c>
      <c r="L7" s="25">
        <v>1535610</v>
      </c>
      <c r="M7" s="26">
        <f t="shared" si="6"/>
        <v>1074927</v>
      </c>
      <c r="N7" s="26">
        <f t="shared" si="7"/>
        <v>460683</v>
      </c>
      <c r="O7" s="25">
        <v>25344</v>
      </c>
      <c r="P7" s="26">
        <f t="shared" si="8"/>
        <v>17740.8</v>
      </c>
      <c r="Q7" s="26">
        <f t="shared" si="9"/>
        <v>7603.2</v>
      </c>
      <c r="R7" s="25">
        <v>231000</v>
      </c>
      <c r="S7" s="26">
        <f t="shared" si="10"/>
        <v>161700</v>
      </c>
      <c r="T7" s="26">
        <f t="shared" si="11"/>
        <v>69300</v>
      </c>
      <c r="U7" s="7">
        <v>2188536</v>
      </c>
      <c r="V7" s="26">
        <f t="shared" si="12"/>
        <v>1531975.2</v>
      </c>
      <c r="W7" s="26">
        <f t="shared" si="13"/>
        <v>656560.7999999999</v>
      </c>
      <c r="X7" s="7">
        <f t="shared" si="14"/>
        <v>4942996</v>
      </c>
      <c r="Y7" s="17">
        <f t="shared" si="15"/>
        <v>3460097.1999999997</v>
      </c>
      <c r="Z7" s="17">
        <f t="shared" si="16"/>
        <v>1482898.8</v>
      </c>
    </row>
    <row r="8" spans="1:26" ht="19.5" customHeight="1">
      <c r="A8" s="5">
        <v>5</v>
      </c>
      <c r="B8" s="1" t="s">
        <v>26</v>
      </c>
      <c r="C8" s="7">
        <v>414720</v>
      </c>
      <c r="D8" s="17">
        <f t="shared" si="0"/>
        <v>290304</v>
      </c>
      <c r="E8" s="17">
        <f t="shared" si="1"/>
        <v>124416</v>
      </c>
      <c r="F8" s="7">
        <v>383205</v>
      </c>
      <c r="G8" s="17">
        <f t="shared" si="2"/>
        <v>268243.5</v>
      </c>
      <c r="H8" s="17">
        <f t="shared" si="3"/>
        <v>114961.5</v>
      </c>
      <c r="I8" s="25">
        <v>16320</v>
      </c>
      <c r="J8" s="26">
        <f t="shared" si="4"/>
        <v>11424</v>
      </c>
      <c r="K8" s="26">
        <f t="shared" si="5"/>
        <v>4896</v>
      </c>
      <c r="L8" s="25">
        <v>1338064</v>
      </c>
      <c r="M8" s="26">
        <f t="shared" si="6"/>
        <v>936644.7999999999</v>
      </c>
      <c r="N8" s="26">
        <f t="shared" si="7"/>
        <v>401419.2</v>
      </c>
      <c r="O8" s="25">
        <v>71424</v>
      </c>
      <c r="P8" s="26">
        <f t="shared" si="8"/>
        <v>49996.799999999996</v>
      </c>
      <c r="Q8" s="26">
        <f t="shared" si="9"/>
        <v>21427.2</v>
      </c>
      <c r="R8" s="25">
        <v>201200</v>
      </c>
      <c r="S8" s="26">
        <f t="shared" si="10"/>
        <v>140840</v>
      </c>
      <c r="T8" s="26">
        <f t="shared" si="11"/>
        <v>60360</v>
      </c>
      <c r="U8" s="7">
        <v>1059471</v>
      </c>
      <c r="V8" s="26">
        <f t="shared" si="12"/>
        <v>741629.7</v>
      </c>
      <c r="W8" s="26">
        <f t="shared" si="13"/>
        <v>317841.3</v>
      </c>
      <c r="X8" s="7">
        <f t="shared" si="14"/>
        <v>3484404</v>
      </c>
      <c r="Y8" s="17">
        <f t="shared" si="15"/>
        <v>2439082.8</v>
      </c>
      <c r="Z8" s="17">
        <f t="shared" si="16"/>
        <v>1045321.2</v>
      </c>
    </row>
    <row r="9" spans="1:26" ht="19.5" customHeight="1">
      <c r="A9" s="5">
        <v>6</v>
      </c>
      <c r="B9" s="1" t="s">
        <v>27</v>
      </c>
      <c r="C9" s="7">
        <v>301440</v>
      </c>
      <c r="D9" s="17">
        <f t="shared" si="0"/>
        <v>211008</v>
      </c>
      <c r="E9" s="17">
        <f t="shared" si="1"/>
        <v>90432</v>
      </c>
      <c r="F9" s="7">
        <v>669325</v>
      </c>
      <c r="G9" s="17">
        <f t="shared" si="2"/>
        <v>468527.49999999994</v>
      </c>
      <c r="H9" s="17">
        <f t="shared" si="3"/>
        <v>200797.5</v>
      </c>
      <c r="I9" s="25">
        <v>91080</v>
      </c>
      <c r="J9" s="26">
        <f t="shared" si="4"/>
        <v>63755.99999999999</v>
      </c>
      <c r="K9" s="26">
        <f t="shared" si="5"/>
        <v>27324</v>
      </c>
      <c r="L9" s="25">
        <v>2119524</v>
      </c>
      <c r="M9" s="26">
        <f t="shared" si="6"/>
        <v>1483666.7999999998</v>
      </c>
      <c r="N9" s="26">
        <f t="shared" si="7"/>
        <v>635857.2</v>
      </c>
      <c r="O9" s="25">
        <v>5760</v>
      </c>
      <c r="P9" s="26">
        <f t="shared" si="8"/>
        <v>4031.9999999999995</v>
      </c>
      <c r="Q9" s="26">
        <f t="shared" si="9"/>
        <v>1728</v>
      </c>
      <c r="R9" s="25">
        <v>335640</v>
      </c>
      <c r="S9" s="26">
        <f t="shared" si="10"/>
        <v>234947.99999999997</v>
      </c>
      <c r="T9" s="26">
        <f t="shared" si="11"/>
        <v>100692</v>
      </c>
      <c r="U9" s="7">
        <v>2753259</v>
      </c>
      <c r="V9" s="26">
        <f t="shared" si="12"/>
        <v>1927281.2999999998</v>
      </c>
      <c r="W9" s="26">
        <f t="shared" si="13"/>
        <v>825977.7</v>
      </c>
      <c r="X9" s="7">
        <f t="shared" si="14"/>
        <v>6276028</v>
      </c>
      <c r="Y9" s="17">
        <f t="shared" si="15"/>
        <v>4393219.6</v>
      </c>
      <c r="Z9" s="17">
        <f t="shared" si="16"/>
        <v>1882808.4</v>
      </c>
    </row>
    <row r="10" spans="1:26" ht="19.5" customHeight="1">
      <c r="A10" s="5">
        <v>7</v>
      </c>
      <c r="B10" s="1" t="s">
        <v>28</v>
      </c>
      <c r="C10" s="7">
        <v>132480</v>
      </c>
      <c r="D10" s="17">
        <f t="shared" si="0"/>
        <v>92736</v>
      </c>
      <c r="E10" s="17">
        <f t="shared" si="1"/>
        <v>39744</v>
      </c>
      <c r="F10" s="7">
        <v>269960</v>
      </c>
      <c r="G10" s="17">
        <f t="shared" si="2"/>
        <v>188972</v>
      </c>
      <c r="H10" s="17">
        <f t="shared" si="3"/>
        <v>80988</v>
      </c>
      <c r="I10" s="25">
        <v>42240</v>
      </c>
      <c r="J10" s="26">
        <f t="shared" si="4"/>
        <v>29567.999999999996</v>
      </c>
      <c r="K10" s="26">
        <f t="shared" si="5"/>
        <v>12672</v>
      </c>
      <c r="L10" s="25">
        <v>1002290</v>
      </c>
      <c r="M10" s="26">
        <f t="shared" si="6"/>
        <v>701603</v>
      </c>
      <c r="N10" s="26">
        <f t="shared" si="7"/>
        <v>300687</v>
      </c>
      <c r="O10" s="25">
        <v>5760</v>
      </c>
      <c r="P10" s="26">
        <f t="shared" si="8"/>
        <v>4031.9999999999995</v>
      </c>
      <c r="Q10" s="26">
        <f t="shared" si="9"/>
        <v>1728</v>
      </c>
      <c r="R10" s="25">
        <v>158320</v>
      </c>
      <c r="S10" s="26">
        <f t="shared" si="10"/>
        <v>110824</v>
      </c>
      <c r="T10" s="26">
        <f t="shared" si="11"/>
        <v>47496</v>
      </c>
      <c r="U10" s="7">
        <v>1173144</v>
      </c>
      <c r="V10" s="26">
        <f t="shared" si="12"/>
        <v>821200.7999999999</v>
      </c>
      <c r="W10" s="26">
        <f t="shared" si="13"/>
        <v>351943.2</v>
      </c>
      <c r="X10" s="7">
        <f t="shared" si="14"/>
        <v>2784194</v>
      </c>
      <c r="Y10" s="17">
        <f t="shared" si="15"/>
        <v>1948935.7999999998</v>
      </c>
      <c r="Z10" s="17">
        <f t="shared" si="16"/>
        <v>835258.2</v>
      </c>
    </row>
    <row r="11" spans="1:26" ht="19.5" customHeight="1">
      <c r="A11" s="5">
        <v>8</v>
      </c>
      <c r="B11" s="1" t="s">
        <v>29</v>
      </c>
      <c r="C11" s="7">
        <v>57600</v>
      </c>
      <c r="D11" s="17">
        <f t="shared" si="0"/>
        <v>40320</v>
      </c>
      <c r="E11" s="17">
        <f t="shared" si="1"/>
        <v>17280</v>
      </c>
      <c r="F11" s="7">
        <v>326095</v>
      </c>
      <c r="G11" s="17">
        <f t="shared" si="2"/>
        <v>228266.5</v>
      </c>
      <c r="H11" s="17">
        <f t="shared" si="3"/>
        <v>97828.5</v>
      </c>
      <c r="I11" s="25">
        <v>23040</v>
      </c>
      <c r="J11" s="26">
        <f t="shared" si="4"/>
        <v>16127.999999999998</v>
      </c>
      <c r="K11" s="26">
        <f t="shared" si="5"/>
        <v>6912</v>
      </c>
      <c r="L11" s="25">
        <v>1191240</v>
      </c>
      <c r="M11" s="26">
        <f t="shared" si="6"/>
        <v>833868</v>
      </c>
      <c r="N11" s="26">
        <f t="shared" si="7"/>
        <v>357372</v>
      </c>
      <c r="O11" s="25">
        <v>0</v>
      </c>
      <c r="P11" s="26">
        <f t="shared" si="8"/>
        <v>0</v>
      </c>
      <c r="Q11" s="26">
        <f t="shared" si="9"/>
        <v>0</v>
      </c>
      <c r="R11" s="25">
        <v>176040</v>
      </c>
      <c r="S11" s="26">
        <f t="shared" si="10"/>
        <v>123227.99999999999</v>
      </c>
      <c r="T11" s="26">
        <f t="shared" si="11"/>
        <v>52812</v>
      </c>
      <c r="U11" s="7">
        <v>1051230</v>
      </c>
      <c r="V11" s="26">
        <f t="shared" si="12"/>
        <v>735861</v>
      </c>
      <c r="W11" s="26">
        <f t="shared" si="13"/>
        <v>315369</v>
      </c>
      <c r="X11" s="7">
        <f t="shared" si="14"/>
        <v>2825245</v>
      </c>
      <c r="Y11" s="17">
        <f t="shared" si="15"/>
        <v>1977671.4999999998</v>
      </c>
      <c r="Z11" s="17">
        <f t="shared" si="16"/>
        <v>847573.5</v>
      </c>
    </row>
    <row r="12" spans="1:26" ht="19.5" customHeight="1">
      <c r="A12" s="5">
        <v>9</v>
      </c>
      <c r="B12" s="1" t="s">
        <v>30</v>
      </c>
      <c r="C12" s="7">
        <v>126720</v>
      </c>
      <c r="D12" s="17">
        <f t="shared" si="0"/>
        <v>88704</v>
      </c>
      <c r="E12" s="17">
        <f t="shared" si="1"/>
        <v>38016</v>
      </c>
      <c r="F12" s="7">
        <v>469685</v>
      </c>
      <c r="G12" s="17">
        <f t="shared" si="2"/>
        <v>328779.5</v>
      </c>
      <c r="H12" s="17">
        <f t="shared" si="3"/>
        <v>140905.5</v>
      </c>
      <c r="I12" s="25">
        <v>30720</v>
      </c>
      <c r="J12" s="26">
        <f t="shared" si="4"/>
        <v>21504</v>
      </c>
      <c r="K12" s="26">
        <f t="shared" si="5"/>
        <v>9216</v>
      </c>
      <c r="L12" s="25">
        <v>1379400</v>
      </c>
      <c r="M12" s="26">
        <f t="shared" si="6"/>
        <v>965579.9999999999</v>
      </c>
      <c r="N12" s="26">
        <f t="shared" si="7"/>
        <v>413820</v>
      </c>
      <c r="O12" s="25">
        <v>6912</v>
      </c>
      <c r="P12" s="26">
        <f t="shared" si="8"/>
        <v>4838.4</v>
      </c>
      <c r="Q12" s="26">
        <f t="shared" si="9"/>
        <v>2073.6</v>
      </c>
      <c r="R12" s="25">
        <v>199440</v>
      </c>
      <c r="S12" s="26">
        <f t="shared" si="10"/>
        <v>139608</v>
      </c>
      <c r="T12" s="26">
        <f t="shared" si="11"/>
        <v>59832</v>
      </c>
      <c r="U12" s="7">
        <v>1372929</v>
      </c>
      <c r="V12" s="26">
        <f t="shared" si="12"/>
        <v>961050.2999999999</v>
      </c>
      <c r="W12" s="26">
        <f t="shared" si="13"/>
        <v>411878.7</v>
      </c>
      <c r="X12" s="7">
        <f t="shared" si="14"/>
        <v>3585806</v>
      </c>
      <c r="Y12" s="17">
        <f t="shared" si="15"/>
        <v>2510064.1999999997</v>
      </c>
      <c r="Z12" s="17">
        <f t="shared" si="16"/>
        <v>1075741.8</v>
      </c>
    </row>
    <row r="13" spans="1:26" ht="19.5" customHeight="1">
      <c r="A13" s="5">
        <v>10</v>
      </c>
      <c r="B13" s="1" t="s">
        <v>31</v>
      </c>
      <c r="C13" s="7">
        <v>76800</v>
      </c>
      <c r="D13" s="17">
        <f t="shared" si="0"/>
        <v>53760</v>
      </c>
      <c r="E13" s="17">
        <f t="shared" si="1"/>
        <v>23040</v>
      </c>
      <c r="F13" s="7">
        <v>363130</v>
      </c>
      <c r="G13" s="17">
        <f t="shared" si="2"/>
        <v>254190.99999999997</v>
      </c>
      <c r="H13" s="17">
        <f t="shared" si="3"/>
        <v>108939</v>
      </c>
      <c r="I13" s="25">
        <v>24960</v>
      </c>
      <c r="J13" s="26">
        <f t="shared" si="4"/>
        <v>17472</v>
      </c>
      <c r="K13" s="26">
        <f t="shared" si="5"/>
        <v>7488</v>
      </c>
      <c r="L13" s="25">
        <v>1419597</v>
      </c>
      <c r="M13" s="26">
        <f t="shared" si="6"/>
        <v>993717.8999999999</v>
      </c>
      <c r="N13" s="26">
        <f t="shared" si="7"/>
        <v>425879.1</v>
      </c>
      <c r="O13" s="25">
        <v>38016</v>
      </c>
      <c r="P13" s="26">
        <f t="shared" si="8"/>
        <v>26611.199999999997</v>
      </c>
      <c r="Q13" s="26">
        <f t="shared" si="9"/>
        <v>11404.8</v>
      </c>
      <c r="R13" s="25">
        <v>203280</v>
      </c>
      <c r="S13" s="26">
        <f t="shared" si="10"/>
        <v>142296</v>
      </c>
      <c r="T13" s="26">
        <f t="shared" si="11"/>
        <v>60984</v>
      </c>
      <c r="U13" s="7">
        <v>997242</v>
      </c>
      <c r="V13" s="26">
        <f t="shared" si="12"/>
        <v>698069.3999999999</v>
      </c>
      <c r="W13" s="26">
        <f t="shared" si="13"/>
        <v>299172.6</v>
      </c>
      <c r="X13" s="7">
        <f t="shared" si="14"/>
        <v>3123025</v>
      </c>
      <c r="Y13" s="17">
        <f t="shared" si="15"/>
        <v>2186117.5</v>
      </c>
      <c r="Z13" s="17">
        <f t="shared" si="16"/>
        <v>936907.5</v>
      </c>
    </row>
    <row r="14" spans="1:26" ht="19.5" customHeight="1">
      <c r="A14" s="5">
        <v>11</v>
      </c>
      <c r="B14" s="1" t="s">
        <v>32</v>
      </c>
      <c r="C14" s="7">
        <v>59520</v>
      </c>
      <c r="D14" s="17">
        <f t="shared" si="0"/>
        <v>41664</v>
      </c>
      <c r="E14" s="17">
        <f t="shared" si="1"/>
        <v>17856</v>
      </c>
      <c r="F14" s="7">
        <v>417890</v>
      </c>
      <c r="G14" s="17">
        <f t="shared" si="2"/>
        <v>292523</v>
      </c>
      <c r="H14" s="17">
        <f t="shared" si="3"/>
        <v>125367</v>
      </c>
      <c r="I14" s="25">
        <v>7680</v>
      </c>
      <c r="J14" s="26">
        <f t="shared" si="4"/>
        <v>5376</v>
      </c>
      <c r="K14" s="26">
        <f t="shared" si="5"/>
        <v>2304</v>
      </c>
      <c r="L14" s="25">
        <v>1300680</v>
      </c>
      <c r="M14" s="26">
        <f t="shared" si="6"/>
        <v>910476</v>
      </c>
      <c r="N14" s="26">
        <f t="shared" si="7"/>
        <v>390204</v>
      </c>
      <c r="O14" s="25">
        <v>23040</v>
      </c>
      <c r="P14" s="26">
        <f t="shared" si="8"/>
        <v>16127.999999999998</v>
      </c>
      <c r="Q14" s="26">
        <f t="shared" si="9"/>
        <v>6912</v>
      </c>
      <c r="R14" s="25">
        <v>195960</v>
      </c>
      <c r="S14" s="26">
        <f t="shared" si="10"/>
        <v>137172</v>
      </c>
      <c r="T14" s="26">
        <f t="shared" si="11"/>
        <v>58788</v>
      </c>
      <c r="U14" s="7">
        <v>1221726</v>
      </c>
      <c r="V14" s="26">
        <f t="shared" si="12"/>
        <v>855208.2</v>
      </c>
      <c r="W14" s="26">
        <f t="shared" si="13"/>
        <v>366517.8</v>
      </c>
      <c r="X14" s="7">
        <f t="shared" si="14"/>
        <v>3226496</v>
      </c>
      <c r="Y14" s="17">
        <f t="shared" si="15"/>
        <v>2258547.1999999997</v>
      </c>
      <c r="Z14" s="17">
        <f t="shared" si="16"/>
        <v>967948.7999999999</v>
      </c>
    </row>
    <row r="15" spans="1:26" ht="19.5" customHeight="1">
      <c r="A15" s="5">
        <v>12</v>
      </c>
      <c r="B15" s="1" t="s">
        <v>33</v>
      </c>
      <c r="C15" s="7">
        <v>0</v>
      </c>
      <c r="D15" s="17">
        <f t="shared" si="0"/>
        <v>0</v>
      </c>
      <c r="E15" s="17">
        <f t="shared" si="1"/>
        <v>0</v>
      </c>
      <c r="F15" s="7">
        <v>13430</v>
      </c>
      <c r="G15" s="17">
        <f t="shared" si="2"/>
        <v>9401</v>
      </c>
      <c r="H15" s="17">
        <f t="shared" si="3"/>
        <v>4029</v>
      </c>
      <c r="I15" s="25">
        <v>3840</v>
      </c>
      <c r="J15" s="26">
        <f t="shared" si="4"/>
        <v>2688</v>
      </c>
      <c r="K15" s="26">
        <f t="shared" si="5"/>
        <v>1152</v>
      </c>
      <c r="L15" s="25">
        <v>38400</v>
      </c>
      <c r="M15" s="26">
        <f t="shared" si="6"/>
        <v>26880</v>
      </c>
      <c r="N15" s="26">
        <f t="shared" si="7"/>
        <v>11520</v>
      </c>
      <c r="O15" s="25">
        <v>0</v>
      </c>
      <c r="P15" s="26">
        <f t="shared" si="8"/>
        <v>0</v>
      </c>
      <c r="Q15" s="26">
        <f t="shared" si="9"/>
        <v>0</v>
      </c>
      <c r="R15" s="25">
        <v>8520</v>
      </c>
      <c r="S15" s="26">
        <f t="shared" si="10"/>
        <v>5964</v>
      </c>
      <c r="T15" s="26">
        <f t="shared" si="11"/>
        <v>2556</v>
      </c>
      <c r="U15" s="7">
        <v>0</v>
      </c>
      <c r="V15" s="26">
        <f t="shared" si="12"/>
        <v>0</v>
      </c>
      <c r="W15" s="26">
        <f t="shared" si="13"/>
        <v>0</v>
      </c>
      <c r="X15" s="7">
        <f t="shared" si="14"/>
        <v>64190</v>
      </c>
      <c r="Y15" s="17">
        <f t="shared" si="15"/>
        <v>44933</v>
      </c>
      <c r="Z15" s="17">
        <f t="shared" si="16"/>
        <v>19257</v>
      </c>
    </row>
    <row r="16" spans="1:26" ht="19.5" customHeight="1">
      <c r="A16" s="5">
        <v>13</v>
      </c>
      <c r="B16" s="1" t="s">
        <v>34</v>
      </c>
      <c r="C16" s="7">
        <v>0</v>
      </c>
      <c r="D16" s="17">
        <f t="shared" si="0"/>
        <v>0</v>
      </c>
      <c r="E16" s="17">
        <f t="shared" si="1"/>
        <v>0</v>
      </c>
      <c r="F16" s="7">
        <v>0</v>
      </c>
      <c r="G16" s="17">
        <f t="shared" si="2"/>
        <v>0</v>
      </c>
      <c r="H16" s="17">
        <f t="shared" si="3"/>
        <v>0</v>
      </c>
      <c r="I16" s="25">
        <v>0</v>
      </c>
      <c r="J16" s="26">
        <f t="shared" si="4"/>
        <v>0</v>
      </c>
      <c r="K16" s="26">
        <f t="shared" si="5"/>
        <v>0</v>
      </c>
      <c r="L16" s="25">
        <v>0</v>
      </c>
      <c r="M16" s="26">
        <f t="shared" si="6"/>
        <v>0</v>
      </c>
      <c r="N16" s="26">
        <f t="shared" si="7"/>
        <v>0</v>
      </c>
      <c r="O16" s="25">
        <v>0</v>
      </c>
      <c r="P16" s="26">
        <f t="shared" si="8"/>
        <v>0</v>
      </c>
      <c r="Q16" s="26">
        <f t="shared" si="9"/>
        <v>0</v>
      </c>
      <c r="R16" s="25">
        <v>0</v>
      </c>
      <c r="S16" s="26">
        <f t="shared" si="10"/>
        <v>0</v>
      </c>
      <c r="T16" s="26">
        <f t="shared" si="11"/>
        <v>0</v>
      </c>
      <c r="U16" s="7">
        <v>0</v>
      </c>
      <c r="V16" s="26">
        <f t="shared" si="12"/>
        <v>0</v>
      </c>
      <c r="W16" s="26">
        <f t="shared" si="13"/>
        <v>0</v>
      </c>
      <c r="X16" s="7">
        <f t="shared" si="14"/>
        <v>0</v>
      </c>
      <c r="Y16" s="17">
        <f t="shared" si="15"/>
        <v>0</v>
      </c>
      <c r="Z16" s="17">
        <f t="shared" si="16"/>
        <v>0</v>
      </c>
    </row>
    <row r="17" spans="1:26" ht="19.5" customHeight="1">
      <c r="A17" s="5">
        <v>14</v>
      </c>
      <c r="B17" s="1" t="s">
        <v>50</v>
      </c>
      <c r="C17" s="7">
        <v>1920</v>
      </c>
      <c r="D17" s="17">
        <f t="shared" si="0"/>
        <v>1344</v>
      </c>
      <c r="E17" s="17">
        <f t="shared" si="1"/>
        <v>576</v>
      </c>
      <c r="F17" s="7">
        <v>89940</v>
      </c>
      <c r="G17" s="17">
        <f t="shared" si="2"/>
        <v>62957.99999999999</v>
      </c>
      <c r="H17" s="17">
        <f t="shared" si="3"/>
        <v>26982</v>
      </c>
      <c r="I17" s="25">
        <v>11520</v>
      </c>
      <c r="J17" s="26">
        <f t="shared" si="4"/>
        <v>8063.999999999999</v>
      </c>
      <c r="K17" s="26">
        <f t="shared" si="5"/>
        <v>3456</v>
      </c>
      <c r="L17" s="25">
        <v>263061</v>
      </c>
      <c r="M17" s="26">
        <f t="shared" si="6"/>
        <v>184142.69999999998</v>
      </c>
      <c r="N17" s="26">
        <f t="shared" si="7"/>
        <v>78918.3</v>
      </c>
      <c r="O17" s="25">
        <v>2304</v>
      </c>
      <c r="P17" s="26">
        <f t="shared" si="8"/>
        <v>1612.8</v>
      </c>
      <c r="Q17" s="26">
        <f t="shared" si="9"/>
        <v>691.1999999999999</v>
      </c>
      <c r="R17" s="25">
        <v>58480</v>
      </c>
      <c r="S17" s="26">
        <f t="shared" si="10"/>
        <v>40936</v>
      </c>
      <c r="T17" s="26">
        <f t="shared" si="11"/>
        <v>17544</v>
      </c>
      <c r="U17" s="7">
        <v>315777</v>
      </c>
      <c r="V17" s="26">
        <f t="shared" si="12"/>
        <v>221043.9</v>
      </c>
      <c r="W17" s="26">
        <f t="shared" si="13"/>
        <v>94733.09999999999</v>
      </c>
      <c r="X17" s="7">
        <f t="shared" si="14"/>
        <v>743002</v>
      </c>
      <c r="Y17" s="17">
        <f t="shared" si="15"/>
        <v>520101.39999999997</v>
      </c>
      <c r="Z17" s="17">
        <f t="shared" si="16"/>
        <v>222900.6</v>
      </c>
    </row>
    <row r="18" spans="1:26" ht="19.5" customHeight="1">
      <c r="A18" s="5">
        <v>15</v>
      </c>
      <c r="B18" s="1" t="s">
        <v>51</v>
      </c>
      <c r="C18" s="7">
        <v>0</v>
      </c>
      <c r="D18" s="17">
        <f t="shared" si="0"/>
        <v>0</v>
      </c>
      <c r="E18" s="17">
        <f t="shared" si="1"/>
        <v>0</v>
      </c>
      <c r="F18" s="7">
        <v>11130</v>
      </c>
      <c r="G18" s="17">
        <f t="shared" si="2"/>
        <v>7790.999999999999</v>
      </c>
      <c r="H18" s="17">
        <f t="shared" si="3"/>
        <v>3339</v>
      </c>
      <c r="I18" s="25">
        <v>243930</v>
      </c>
      <c r="J18" s="26">
        <f t="shared" si="4"/>
        <v>170751</v>
      </c>
      <c r="K18" s="26">
        <f t="shared" si="5"/>
        <v>73179</v>
      </c>
      <c r="L18" s="25">
        <v>0</v>
      </c>
      <c r="M18" s="26">
        <f t="shared" si="6"/>
        <v>0</v>
      </c>
      <c r="N18" s="26">
        <f t="shared" si="7"/>
        <v>0</v>
      </c>
      <c r="O18" s="25">
        <v>0</v>
      </c>
      <c r="P18" s="26">
        <f t="shared" si="8"/>
        <v>0</v>
      </c>
      <c r="Q18" s="26">
        <f t="shared" si="9"/>
        <v>0</v>
      </c>
      <c r="R18" s="25">
        <v>60480</v>
      </c>
      <c r="S18" s="26">
        <f t="shared" si="10"/>
        <v>42336</v>
      </c>
      <c r="T18" s="26">
        <f t="shared" si="11"/>
        <v>18144</v>
      </c>
      <c r="U18" s="7">
        <v>0</v>
      </c>
      <c r="V18" s="26">
        <f t="shared" si="12"/>
        <v>0</v>
      </c>
      <c r="W18" s="26">
        <f t="shared" si="13"/>
        <v>0</v>
      </c>
      <c r="X18" s="7">
        <f t="shared" si="14"/>
        <v>315540</v>
      </c>
      <c r="Y18" s="17">
        <f t="shared" si="15"/>
        <v>220878</v>
      </c>
      <c r="Z18" s="17">
        <f t="shared" si="16"/>
        <v>94662</v>
      </c>
    </row>
    <row r="19" spans="1:26" ht="19.5" customHeight="1">
      <c r="A19" s="5">
        <v>16</v>
      </c>
      <c r="B19" s="1" t="s">
        <v>52</v>
      </c>
      <c r="C19" s="7">
        <v>0</v>
      </c>
      <c r="D19" s="17">
        <f t="shared" si="0"/>
        <v>0</v>
      </c>
      <c r="E19" s="17">
        <f t="shared" si="1"/>
        <v>0</v>
      </c>
      <c r="F19" s="7">
        <v>9240</v>
      </c>
      <c r="G19" s="17">
        <f t="shared" si="2"/>
        <v>6468</v>
      </c>
      <c r="H19" s="17">
        <f t="shared" si="3"/>
        <v>2772</v>
      </c>
      <c r="I19" s="25">
        <v>265215</v>
      </c>
      <c r="J19" s="26">
        <f t="shared" si="4"/>
        <v>185650.5</v>
      </c>
      <c r="K19" s="26">
        <f t="shared" si="5"/>
        <v>79564.5</v>
      </c>
      <c r="L19" s="25">
        <v>0</v>
      </c>
      <c r="M19" s="26">
        <f t="shared" si="6"/>
        <v>0</v>
      </c>
      <c r="N19" s="26">
        <f t="shared" si="7"/>
        <v>0</v>
      </c>
      <c r="O19" s="25">
        <v>4608</v>
      </c>
      <c r="P19" s="26">
        <f t="shared" si="8"/>
        <v>3225.6</v>
      </c>
      <c r="Q19" s="26">
        <f t="shared" si="9"/>
        <v>1382.3999999999999</v>
      </c>
      <c r="R19" s="25">
        <v>71280</v>
      </c>
      <c r="S19" s="26">
        <f t="shared" si="10"/>
        <v>49896</v>
      </c>
      <c r="T19" s="26">
        <f t="shared" si="11"/>
        <v>21384</v>
      </c>
      <c r="U19" s="7">
        <v>0</v>
      </c>
      <c r="V19" s="26">
        <f t="shared" si="12"/>
        <v>0</v>
      </c>
      <c r="W19" s="26">
        <f t="shared" si="13"/>
        <v>0</v>
      </c>
      <c r="X19" s="7">
        <f t="shared" si="14"/>
        <v>350343</v>
      </c>
      <c r="Y19" s="17">
        <f t="shared" si="15"/>
        <v>245240.09999999998</v>
      </c>
      <c r="Z19" s="17">
        <f t="shared" si="16"/>
        <v>105102.9</v>
      </c>
    </row>
    <row r="20" spans="1:26" ht="19.5" customHeight="1">
      <c r="A20" s="5">
        <v>17</v>
      </c>
      <c r="B20" s="1" t="s">
        <v>38</v>
      </c>
      <c r="C20" s="7">
        <v>34560</v>
      </c>
      <c r="D20" s="17">
        <f t="shared" si="0"/>
        <v>24192</v>
      </c>
      <c r="E20" s="17">
        <f t="shared" si="1"/>
        <v>10368</v>
      </c>
      <c r="F20" s="7">
        <v>72150</v>
      </c>
      <c r="G20" s="17">
        <f t="shared" si="2"/>
        <v>50505</v>
      </c>
      <c r="H20" s="17">
        <f t="shared" si="3"/>
        <v>21645</v>
      </c>
      <c r="I20" s="25">
        <v>1920</v>
      </c>
      <c r="J20" s="26">
        <f t="shared" si="4"/>
        <v>1344</v>
      </c>
      <c r="K20" s="26">
        <f t="shared" si="5"/>
        <v>576</v>
      </c>
      <c r="L20" s="25">
        <v>148234</v>
      </c>
      <c r="M20" s="26">
        <f t="shared" si="6"/>
        <v>103763.79999999999</v>
      </c>
      <c r="N20" s="26">
        <f t="shared" si="7"/>
        <v>44470.2</v>
      </c>
      <c r="O20" s="25">
        <v>0</v>
      </c>
      <c r="P20" s="26">
        <f t="shared" si="8"/>
        <v>0</v>
      </c>
      <c r="Q20" s="26">
        <f t="shared" si="9"/>
        <v>0</v>
      </c>
      <c r="R20" s="25">
        <v>22520</v>
      </c>
      <c r="S20" s="26">
        <f t="shared" si="10"/>
        <v>15763.999999999998</v>
      </c>
      <c r="T20" s="26">
        <f t="shared" si="11"/>
        <v>6756</v>
      </c>
      <c r="U20" s="7">
        <v>218553</v>
      </c>
      <c r="V20" s="26">
        <f t="shared" si="12"/>
        <v>152987.09999999998</v>
      </c>
      <c r="W20" s="26">
        <f t="shared" si="13"/>
        <v>65565.9</v>
      </c>
      <c r="X20" s="7">
        <f t="shared" si="14"/>
        <v>497937</v>
      </c>
      <c r="Y20" s="17">
        <f t="shared" si="15"/>
        <v>348555.89999999997</v>
      </c>
      <c r="Z20" s="17">
        <f t="shared" si="16"/>
        <v>149381.1</v>
      </c>
    </row>
    <row r="21" spans="1:26" ht="14.25">
      <c r="A21" s="8"/>
      <c r="B21" s="9" t="s">
        <v>21</v>
      </c>
      <c r="C21" s="7">
        <v>2171520</v>
      </c>
      <c r="D21" s="17">
        <f t="shared" si="0"/>
        <v>1520064</v>
      </c>
      <c r="E21" s="17">
        <f t="shared" si="1"/>
        <v>651456</v>
      </c>
      <c r="F21" s="7">
        <v>5031705</v>
      </c>
      <c r="G21" s="17">
        <f t="shared" si="2"/>
        <v>3522193.5</v>
      </c>
      <c r="H21" s="17">
        <f t="shared" si="3"/>
        <v>1509511.5</v>
      </c>
      <c r="I21" s="27">
        <v>894321</v>
      </c>
      <c r="J21" s="26">
        <f t="shared" si="4"/>
        <v>626024.7</v>
      </c>
      <c r="K21" s="26">
        <f t="shared" si="5"/>
        <v>268296.3</v>
      </c>
      <c r="L21" s="27">
        <v>16392217.5</v>
      </c>
      <c r="M21" s="26">
        <f t="shared" si="6"/>
        <v>11474552.25</v>
      </c>
      <c r="N21" s="26">
        <f t="shared" si="7"/>
        <v>4917665.25</v>
      </c>
      <c r="O21" s="27">
        <v>243072</v>
      </c>
      <c r="P21" s="26">
        <f t="shared" si="8"/>
        <v>170150.4</v>
      </c>
      <c r="Q21" s="26">
        <f t="shared" si="9"/>
        <v>72921.59999999999</v>
      </c>
      <c r="R21" s="27">
        <v>2633080</v>
      </c>
      <c r="S21" s="26">
        <f t="shared" si="10"/>
        <v>1843155.9999999998</v>
      </c>
      <c r="T21" s="26">
        <f t="shared" si="11"/>
        <v>789924</v>
      </c>
      <c r="U21" s="26">
        <v>15946017</v>
      </c>
      <c r="V21" s="26">
        <f t="shared" si="12"/>
        <v>11162211.899999999</v>
      </c>
      <c r="W21" s="26">
        <f t="shared" si="13"/>
        <v>4783805.1</v>
      </c>
      <c r="X21" s="7">
        <f t="shared" si="14"/>
        <v>43311932.5</v>
      </c>
      <c r="Y21" s="17">
        <f t="shared" si="15"/>
        <v>30318352.749999996</v>
      </c>
      <c r="Z21" s="17">
        <f t="shared" si="16"/>
        <v>12993579.75</v>
      </c>
    </row>
    <row r="22" spans="1:5" ht="14.25">
      <c r="A22" s="10"/>
      <c r="B22" s="11"/>
      <c r="C22" s="10"/>
      <c r="D22" s="18"/>
      <c r="E22" s="18"/>
    </row>
  </sheetData>
  <sheetProtection/>
  <mergeCells count="13">
    <mergeCell ref="X2:X3"/>
    <mergeCell ref="Y2:Y3"/>
    <mergeCell ref="Z2:Z3"/>
    <mergeCell ref="A1:Z1"/>
    <mergeCell ref="C2:E2"/>
    <mergeCell ref="F2:H2"/>
    <mergeCell ref="I2:K2"/>
    <mergeCell ref="L2:N2"/>
    <mergeCell ref="O2:Q2"/>
    <mergeCell ref="R2:T2"/>
    <mergeCell ref="U2:W2"/>
    <mergeCell ref="A2:A3"/>
    <mergeCell ref="B2:B3"/>
  </mergeCells>
  <printOptions/>
  <pageMargins left="0.37" right="0.04" top="1" bottom="1" header="0.5" footer="0.5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D3" sqref="D3"/>
    </sheetView>
  </sheetViews>
  <sheetFormatPr defaultColWidth="9.00390625" defaultRowHeight="14.25"/>
  <cols>
    <col min="1" max="1" width="6.125" style="0" bestFit="1" customWidth="1"/>
    <col min="2" max="2" width="23.00390625" style="0" customWidth="1"/>
    <col min="3" max="3" width="13.00390625" style="0" customWidth="1"/>
    <col min="4" max="4" width="14.375" style="0" customWidth="1"/>
    <col min="5" max="6" width="12.125" style="0" customWidth="1"/>
    <col min="7" max="7" width="10.375" style="0" customWidth="1"/>
    <col min="8" max="8" width="13.50390625" style="0" customWidth="1"/>
  </cols>
  <sheetData>
    <row r="1" spans="1:8" ht="25.5" customHeight="1">
      <c r="A1" s="107" t="s">
        <v>53</v>
      </c>
      <c r="B1" s="107"/>
      <c r="C1" s="107"/>
      <c r="D1" s="107"/>
      <c r="E1" s="107"/>
      <c r="F1" s="107"/>
      <c r="G1" s="107"/>
      <c r="H1" s="107"/>
    </row>
    <row r="2" spans="1:8" ht="39.75" customHeight="1">
      <c r="A2" s="1" t="s">
        <v>0</v>
      </c>
      <c r="B2" s="1" t="s">
        <v>1</v>
      </c>
      <c r="C2" s="2" t="s">
        <v>54</v>
      </c>
      <c r="D2" s="2" t="s">
        <v>11</v>
      </c>
      <c r="E2" s="3" t="s">
        <v>13</v>
      </c>
      <c r="F2" s="3" t="s">
        <v>14</v>
      </c>
      <c r="G2" s="2" t="s">
        <v>15</v>
      </c>
      <c r="H2" s="4" t="s">
        <v>21</v>
      </c>
    </row>
    <row r="3" spans="1:8" ht="19.5" customHeight="1">
      <c r="A3" s="5">
        <v>1</v>
      </c>
      <c r="B3" s="1" t="s">
        <v>22</v>
      </c>
      <c r="C3" s="6">
        <v>180617</v>
      </c>
      <c r="D3" s="6">
        <v>323840</v>
      </c>
      <c r="E3" s="6">
        <v>58116</v>
      </c>
      <c r="F3" s="6">
        <v>22100</v>
      </c>
      <c r="G3" s="6">
        <v>0</v>
      </c>
      <c r="H3" s="7">
        <f>SUM(C3:G3)</f>
        <v>584673</v>
      </c>
    </row>
    <row r="4" spans="1:8" ht="19.5" customHeight="1">
      <c r="A4" s="5">
        <v>2</v>
      </c>
      <c r="B4" s="1" t="s">
        <v>23</v>
      </c>
      <c r="C4" s="6">
        <v>112556</v>
      </c>
      <c r="D4" s="6">
        <v>518250</v>
      </c>
      <c r="E4" s="6">
        <v>72240</v>
      </c>
      <c r="F4" s="6">
        <v>11700</v>
      </c>
      <c r="G4" s="6">
        <v>3060</v>
      </c>
      <c r="H4" s="7">
        <f aca="true" t="shared" si="0" ref="H4:H20">SUM(C4:G4)</f>
        <v>717806</v>
      </c>
    </row>
    <row r="5" spans="1:8" ht="19.5" customHeight="1">
      <c r="A5" s="5">
        <v>3</v>
      </c>
      <c r="B5" s="1" t="s">
        <v>24</v>
      </c>
      <c r="C5" s="6">
        <v>68347.5</v>
      </c>
      <c r="D5" s="6">
        <v>283900</v>
      </c>
      <c r="E5" s="6">
        <v>36960</v>
      </c>
      <c r="F5" s="6">
        <v>3900</v>
      </c>
      <c r="G5" s="6">
        <v>3060</v>
      </c>
      <c r="H5" s="7">
        <f t="shared" si="0"/>
        <v>396167.5</v>
      </c>
    </row>
    <row r="6" spans="1:8" ht="19.5" customHeight="1">
      <c r="A6" s="5">
        <v>4</v>
      </c>
      <c r="B6" s="1" t="s">
        <v>25</v>
      </c>
      <c r="C6" s="6">
        <v>121373</v>
      </c>
      <c r="D6" s="6">
        <v>366930</v>
      </c>
      <c r="E6" s="6">
        <v>69660</v>
      </c>
      <c r="F6" s="6">
        <v>19500</v>
      </c>
      <c r="G6" s="6">
        <v>0</v>
      </c>
      <c r="H6" s="7">
        <f t="shared" si="0"/>
        <v>577463</v>
      </c>
    </row>
    <row r="7" spans="1:8" ht="19.5" customHeight="1">
      <c r="A7" s="5">
        <v>5</v>
      </c>
      <c r="B7" s="1" t="s">
        <v>26</v>
      </c>
      <c r="C7" s="6">
        <v>85869</v>
      </c>
      <c r="D7" s="6">
        <v>264320</v>
      </c>
      <c r="E7" s="6">
        <v>33600</v>
      </c>
      <c r="F7" s="6">
        <v>0</v>
      </c>
      <c r="G7" s="6">
        <v>3060</v>
      </c>
      <c r="H7" s="7">
        <f t="shared" si="0"/>
        <v>386849</v>
      </c>
    </row>
    <row r="8" spans="1:8" ht="19.5" customHeight="1">
      <c r="A8" s="5">
        <v>6</v>
      </c>
      <c r="B8" s="1" t="s">
        <v>27</v>
      </c>
      <c r="C8" s="6">
        <v>88845</v>
      </c>
      <c r="D8" s="6">
        <v>344420</v>
      </c>
      <c r="E8" s="6">
        <v>70660</v>
      </c>
      <c r="F8" s="6">
        <v>23400</v>
      </c>
      <c r="G8" s="6">
        <v>6120</v>
      </c>
      <c r="H8" s="7">
        <f t="shared" si="0"/>
        <v>533445</v>
      </c>
    </row>
    <row r="9" spans="1:8" ht="19.5" customHeight="1">
      <c r="A9" s="5">
        <v>7</v>
      </c>
      <c r="B9" s="1" t="s">
        <v>28</v>
      </c>
      <c r="C9" s="6">
        <v>35486</v>
      </c>
      <c r="D9" s="6">
        <v>248320</v>
      </c>
      <c r="E9" s="6">
        <v>42100</v>
      </c>
      <c r="F9" s="6">
        <v>11700</v>
      </c>
      <c r="G9" s="6">
        <v>0</v>
      </c>
      <c r="H9" s="7">
        <f t="shared" si="0"/>
        <v>337606</v>
      </c>
    </row>
    <row r="10" spans="1:8" ht="19.5" customHeight="1">
      <c r="A10" s="5">
        <v>8</v>
      </c>
      <c r="B10" s="1" t="s">
        <v>29</v>
      </c>
      <c r="C10" s="6">
        <v>26658</v>
      </c>
      <c r="D10" s="6">
        <v>262010</v>
      </c>
      <c r="E10" s="6">
        <v>23520</v>
      </c>
      <c r="F10" s="6">
        <v>15600</v>
      </c>
      <c r="G10" s="6">
        <v>0</v>
      </c>
      <c r="H10" s="7">
        <f t="shared" si="0"/>
        <v>327788</v>
      </c>
    </row>
    <row r="11" spans="1:8" ht="19.5" customHeight="1">
      <c r="A11" s="5">
        <v>9</v>
      </c>
      <c r="B11" s="1" t="s">
        <v>30</v>
      </c>
      <c r="C11" s="6">
        <v>74025</v>
      </c>
      <c r="D11" s="6">
        <v>400050</v>
      </c>
      <c r="E11" s="6">
        <v>62380</v>
      </c>
      <c r="F11" s="6">
        <v>11700</v>
      </c>
      <c r="G11" s="6">
        <v>0</v>
      </c>
      <c r="H11" s="7">
        <f t="shared" si="0"/>
        <v>548155</v>
      </c>
    </row>
    <row r="12" spans="1:8" ht="19.5" customHeight="1">
      <c r="A12" s="5">
        <v>10</v>
      </c>
      <c r="B12" s="1" t="s">
        <v>31</v>
      </c>
      <c r="C12" s="6">
        <v>91822</v>
      </c>
      <c r="D12" s="6">
        <v>337880</v>
      </c>
      <c r="E12" s="6">
        <v>37010</v>
      </c>
      <c r="F12" s="6">
        <v>0</v>
      </c>
      <c r="G12" s="6">
        <v>0</v>
      </c>
      <c r="H12" s="7">
        <f t="shared" si="0"/>
        <v>466712</v>
      </c>
    </row>
    <row r="13" spans="1:8" ht="19.5" customHeight="1">
      <c r="A13" s="5">
        <v>11</v>
      </c>
      <c r="B13" s="1" t="s">
        <v>32</v>
      </c>
      <c r="C13" s="6">
        <v>56297</v>
      </c>
      <c r="D13" s="6">
        <v>327040</v>
      </c>
      <c r="E13" s="6">
        <v>33960</v>
      </c>
      <c r="F13" s="6">
        <v>11700</v>
      </c>
      <c r="G13" s="6">
        <v>0</v>
      </c>
      <c r="H13" s="7">
        <f t="shared" si="0"/>
        <v>428997</v>
      </c>
    </row>
    <row r="14" spans="1:8" ht="19.5" customHeight="1">
      <c r="A14" s="5">
        <v>12</v>
      </c>
      <c r="B14" s="1" t="s">
        <v>33</v>
      </c>
      <c r="C14" s="6">
        <v>2961</v>
      </c>
      <c r="D14" s="6">
        <v>0</v>
      </c>
      <c r="E14" s="6">
        <v>0</v>
      </c>
      <c r="F14" s="6">
        <v>0</v>
      </c>
      <c r="G14" s="6">
        <v>0</v>
      </c>
      <c r="H14" s="7">
        <f t="shared" si="0"/>
        <v>2961</v>
      </c>
    </row>
    <row r="15" spans="1:17" ht="19.5" customHeight="1">
      <c r="A15" s="5">
        <v>13</v>
      </c>
      <c r="B15" s="1" t="s">
        <v>34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f t="shared" si="0"/>
        <v>0</v>
      </c>
      <c r="P15" s="14"/>
      <c r="Q15" s="15"/>
    </row>
    <row r="16" spans="1:17" ht="19.5" customHeight="1">
      <c r="A16" s="5">
        <v>14</v>
      </c>
      <c r="B16" s="1" t="s">
        <v>50</v>
      </c>
      <c r="C16" s="6">
        <v>36578</v>
      </c>
      <c r="D16" s="6">
        <v>105600</v>
      </c>
      <c r="E16" s="6">
        <v>1680</v>
      </c>
      <c r="F16" s="6">
        <v>3900</v>
      </c>
      <c r="G16" s="6">
        <v>0</v>
      </c>
      <c r="H16" s="7">
        <f t="shared" si="0"/>
        <v>147758</v>
      </c>
      <c r="P16" s="14"/>
      <c r="Q16" s="15"/>
    </row>
    <row r="17" spans="1:17" ht="19.5" customHeight="1">
      <c r="A17" s="5">
        <v>15</v>
      </c>
      <c r="B17" s="1" t="s">
        <v>51</v>
      </c>
      <c r="C17" s="6">
        <v>113057.5</v>
      </c>
      <c r="D17" s="6">
        <v>3840</v>
      </c>
      <c r="E17" s="6">
        <v>1680</v>
      </c>
      <c r="F17" s="6">
        <v>7800</v>
      </c>
      <c r="G17" s="6">
        <v>6120</v>
      </c>
      <c r="H17" s="7">
        <f t="shared" si="0"/>
        <v>132497.5</v>
      </c>
      <c r="P17" s="14"/>
      <c r="Q17" s="15"/>
    </row>
    <row r="18" spans="1:17" ht="19.5" customHeight="1">
      <c r="A18" s="5">
        <v>16</v>
      </c>
      <c r="B18" s="1" t="s">
        <v>52</v>
      </c>
      <c r="C18" s="6">
        <v>130328</v>
      </c>
      <c r="D18" s="6">
        <v>13440</v>
      </c>
      <c r="E18" s="6">
        <v>1680</v>
      </c>
      <c r="F18" s="6">
        <v>3900</v>
      </c>
      <c r="G18" s="6">
        <v>9180</v>
      </c>
      <c r="H18" s="7">
        <f t="shared" si="0"/>
        <v>158528</v>
      </c>
      <c r="P18" s="14"/>
      <c r="Q18" s="15"/>
    </row>
    <row r="19" spans="1:17" ht="19.5" customHeight="1">
      <c r="A19" s="5">
        <v>17</v>
      </c>
      <c r="B19" s="1" t="s">
        <v>38</v>
      </c>
      <c r="C19" s="6">
        <v>20734</v>
      </c>
      <c r="D19" s="6">
        <v>78720</v>
      </c>
      <c r="E19" s="6">
        <v>1680</v>
      </c>
      <c r="F19" s="6">
        <v>0</v>
      </c>
      <c r="G19" s="6">
        <v>0</v>
      </c>
      <c r="H19" s="7">
        <f t="shared" si="0"/>
        <v>101134</v>
      </c>
      <c r="P19" s="14"/>
      <c r="Q19" s="15"/>
    </row>
    <row r="20" spans="1:17" ht="14.25">
      <c r="A20" s="8"/>
      <c r="B20" s="9" t="s">
        <v>21</v>
      </c>
      <c r="C20" s="7">
        <v>1245554</v>
      </c>
      <c r="D20" s="7">
        <v>3878560</v>
      </c>
      <c r="E20" s="7">
        <v>546926</v>
      </c>
      <c r="F20" s="7">
        <v>146900</v>
      </c>
      <c r="G20" s="7">
        <v>30600</v>
      </c>
      <c r="H20" s="7">
        <f t="shared" si="0"/>
        <v>5848540</v>
      </c>
      <c r="P20" s="14"/>
      <c r="Q20" s="15"/>
    </row>
    <row r="21" spans="1:17" ht="14.25">
      <c r="A21" s="10"/>
      <c r="B21" s="11"/>
      <c r="C21" s="10"/>
      <c r="D21" s="10"/>
      <c r="E21" s="10"/>
      <c r="F21" s="10"/>
      <c r="G21" s="12"/>
      <c r="H21" s="13"/>
      <c r="I21" s="10"/>
      <c r="K21" s="10"/>
      <c r="P21" s="14"/>
      <c r="Q21" s="15"/>
    </row>
    <row r="22" spans="16:17" ht="14.25">
      <c r="P22" s="14"/>
      <c r="Q22" s="15"/>
    </row>
    <row r="23" spans="16:17" ht="14.25">
      <c r="P23" s="14"/>
      <c r="Q23" s="15"/>
    </row>
    <row r="24" spans="16:17" ht="14.25">
      <c r="P24" s="14"/>
      <c r="Q24" s="15"/>
    </row>
    <row r="25" spans="16:17" ht="14.25">
      <c r="P25" s="14"/>
      <c r="Q25" s="15"/>
    </row>
    <row r="26" spans="16:17" ht="14.25">
      <c r="P26" s="14"/>
      <c r="Q26" s="15"/>
    </row>
    <row r="27" spans="16:17" ht="14.25">
      <c r="P27" s="14"/>
      <c r="Q27" s="15"/>
    </row>
    <row r="28" spans="16:17" ht="14.25">
      <c r="P28" s="14"/>
      <c r="Q28" s="15"/>
    </row>
    <row r="29" spans="16:17" ht="14.25">
      <c r="P29" s="14"/>
      <c r="Q29" s="15"/>
    </row>
    <row r="30" spans="16:17" ht="14.25">
      <c r="P30" s="14"/>
      <c r="Q30" s="15"/>
    </row>
    <row r="31" spans="16:17" ht="14.25">
      <c r="P31" s="14"/>
      <c r="Q31" s="15"/>
    </row>
  </sheetData>
  <sheetProtection/>
  <mergeCells count="1">
    <mergeCell ref="A1:H1"/>
  </mergeCells>
  <printOptions/>
  <pageMargins left="0.75" right="0.24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2017-04-05T06:18:56Z</cp:lastPrinted>
  <dcterms:created xsi:type="dcterms:W3CDTF">1996-12-17T01:32:42Z</dcterms:created>
  <dcterms:modified xsi:type="dcterms:W3CDTF">2019-01-16T09:01:38Z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