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<sst xmlns="http://schemas.openxmlformats.org/spreadsheetml/2006/main" count="46" uniqueCount="32">
  <si>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r>
      <t>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</si>
  <si>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</si>
  <si>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</si>
  <si>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</si>
  <si>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</si>
  <si>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</si>
  <si>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</si>
  <si>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困难残疾人生活补贴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</si>
  <si>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</si>
  <si>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</si>
  <si>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</si>
  <si>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</si>
  <si>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</si>
  <si>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</si>
  <si>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</si>
  <si>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</si>
  <si>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</si>
  <si>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</si>
  <si>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</si>
  <si>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</si>
  <si>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</si>
  <si>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</si>
  <si>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</si>
  <si>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</si>
  <si>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</si>
  <si>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</si>
  <si>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</si>
  <si>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</si>
  <si>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</si>
  <si>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</si>
  <si>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</si>
  <si>
    <t>备注：东海生活补贴补差606669-820=605849。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</si>
</sst>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#,##0.00_ "/>
  </numFmts>
  <fonts count="28">
    <font>
      <sz val="12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7" applyNumberFormat="0" applyFill="0" applyAlignment="0" applyProtection="0"/>
    <xf numFmtId="0" fontId="25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2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27" fillId="0" borderId="11" xfId="64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4" fontId="1" fillId="0" borderId="0" xfId="0" applyNumberFormat="1" applyFont="1" applyAlignment="1">
      <alignment/>
    </xf>
    <xf numFmtId="178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88" zoomScaleNormal="88" workbookViewId="0" topLeftCell="A1">
      <selection activeCell="M28" sqref="M28"/>
    </sheetView>
  </sheetViews>
  <sheetFormatPr defaultColWidth="9.00390625" defaultRowHeight="14.25"/>
  <cols>
    <col min="1" max="1" width="3.25390625" style="0" customWidth="1"/>
    <col min="2" max="2" width="14.375" style="0" customWidth="1"/>
    <col min="3" max="3" width="6.003906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25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2.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4"/>
      <c r="P1" s="41"/>
      <c r="Q1" s="41"/>
      <c r="R1" s="41"/>
      <c r="S1" s="41"/>
      <c r="T1" s="41"/>
      <c r="U1" s="41"/>
      <c r="V1" s="41"/>
    </row>
    <row r="2" spans="1:22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42" t="s">
        <v>5</v>
      </c>
      <c r="J2" s="43"/>
      <c r="K2" s="44"/>
      <c r="L2" s="11" t="s">
        <v>6</v>
      </c>
      <c r="M2" s="11"/>
      <c r="N2" s="12"/>
      <c r="O2" s="9" t="s">
        <v>7</v>
      </c>
      <c r="P2" s="45"/>
      <c r="Q2" s="45"/>
      <c r="R2" s="11" t="s">
        <v>8</v>
      </c>
      <c r="S2" s="11"/>
      <c r="T2" s="12"/>
      <c r="U2" s="50"/>
      <c r="V2" s="50"/>
    </row>
    <row r="3" spans="1:22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46" t="s">
        <v>9</v>
      </c>
      <c r="J3" s="17" t="s">
        <v>10</v>
      </c>
      <c r="K3" s="18" t="s">
        <v>11</v>
      </c>
      <c r="L3" s="46" t="s">
        <v>9</v>
      </c>
      <c r="M3" s="17" t="s">
        <v>10</v>
      </c>
      <c r="N3" s="18" t="s">
        <v>11</v>
      </c>
      <c r="O3" s="9" t="s">
        <v>12</v>
      </c>
      <c r="P3" s="9" t="s">
        <v>13</v>
      </c>
      <c r="Q3" s="9" t="s">
        <v>14</v>
      </c>
      <c r="R3" s="15" t="s">
        <v>9</v>
      </c>
      <c r="S3" s="15" t="s">
        <v>10</v>
      </c>
      <c r="T3" s="12" t="s">
        <v>11</v>
      </c>
      <c r="U3" s="9" t="s">
        <v>13</v>
      </c>
      <c r="V3" s="9" t="s">
        <v>14</v>
      </c>
    </row>
    <row r="4" spans="1:28" ht="21.75" customHeight="1">
      <c r="A4" s="19">
        <v>1</v>
      </c>
      <c r="B4" s="20" t="s">
        <v>15</v>
      </c>
      <c r="C4" s="11">
        <v>52</v>
      </c>
      <c r="D4" s="11">
        <v>52</v>
      </c>
      <c r="E4" s="12">
        <v>12136</v>
      </c>
      <c r="F4" s="21">
        <v>14</v>
      </c>
      <c r="G4" s="22">
        <v>14</v>
      </c>
      <c r="H4" s="12">
        <v>10429</v>
      </c>
      <c r="I4" s="21">
        <v>674</v>
      </c>
      <c r="J4" s="11">
        <v>677</v>
      </c>
      <c r="K4" s="12">
        <v>480917</v>
      </c>
      <c r="L4" s="23">
        <v>5</v>
      </c>
      <c r="M4" s="11">
        <v>5</v>
      </c>
      <c r="N4" s="12">
        <v>2460</v>
      </c>
      <c r="O4" s="47">
        <f aca="true" t="shared" si="0" ref="O4:O18">SUM(E4,H4,K4,N4)</f>
        <v>505942</v>
      </c>
      <c r="P4" s="47">
        <f>O4*0.7</f>
        <v>354159.39999999997</v>
      </c>
      <c r="Q4" s="47">
        <f>O4*0.3</f>
        <v>151782.6</v>
      </c>
      <c r="R4" s="11">
        <v>715</v>
      </c>
      <c r="S4" s="11">
        <v>715</v>
      </c>
      <c r="T4" s="12">
        <v>66040</v>
      </c>
      <c r="U4" s="12">
        <f aca="true" t="shared" si="1" ref="U4:U18">T4*0.7</f>
        <v>46228</v>
      </c>
      <c r="V4" s="12">
        <f aca="true" t="shared" si="2" ref="V4:V18">T4*0.3</f>
        <v>19812</v>
      </c>
      <c r="Z4" s="52"/>
      <c r="AA4" s="52"/>
      <c r="AB4" s="52"/>
    </row>
    <row r="5" spans="1:28" ht="21.75" customHeight="1">
      <c r="A5" s="19">
        <v>2</v>
      </c>
      <c r="B5" s="20" t="s">
        <v>16</v>
      </c>
      <c r="C5" s="11">
        <v>159</v>
      </c>
      <c r="D5" s="11">
        <v>159</v>
      </c>
      <c r="E5" s="12">
        <v>38048</v>
      </c>
      <c r="F5" s="21">
        <v>24</v>
      </c>
      <c r="G5" s="23">
        <v>24</v>
      </c>
      <c r="H5" s="12">
        <v>20443</v>
      </c>
      <c r="I5" s="23">
        <v>1159</v>
      </c>
      <c r="J5" s="11">
        <v>1159</v>
      </c>
      <c r="K5" s="12">
        <v>879629</v>
      </c>
      <c r="L5" s="23">
        <v>13</v>
      </c>
      <c r="M5" s="11">
        <v>17</v>
      </c>
      <c r="N5" s="12">
        <v>8364</v>
      </c>
      <c r="O5" s="47">
        <f t="shared" si="0"/>
        <v>946484</v>
      </c>
      <c r="P5" s="47">
        <f aca="true" t="shared" si="3" ref="P5:P19">O5*0.7</f>
        <v>662538.7999999999</v>
      </c>
      <c r="Q5" s="47">
        <f aca="true" t="shared" si="4" ref="Q5:Q19">O5*0.3</f>
        <v>283945.2</v>
      </c>
      <c r="R5" s="11">
        <v>1096</v>
      </c>
      <c r="S5" s="11">
        <v>1096</v>
      </c>
      <c r="T5" s="12">
        <v>105680</v>
      </c>
      <c r="U5" s="12">
        <f t="shared" si="1"/>
        <v>73976</v>
      </c>
      <c r="V5" s="12">
        <f t="shared" si="2"/>
        <v>31704</v>
      </c>
      <c r="Z5" s="52"/>
      <c r="AA5" s="52"/>
      <c r="AB5" s="52"/>
    </row>
    <row r="6" spans="1:28" ht="21.75" customHeight="1">
      <c r="A6" s="19">
        <v>3</v>
      </c>
      <c r="B6" s="8" t="s">
        <v>17</v>
      </c>
      <c r="C6" s="11">
        <v>178</v>
      </c>
      <c r="D6" s="11">
        <v>178</v>
      </c>
      <c r="E6" s="12">
        <v>44362</v>
      </c>
      <c r="F6" s="21">
        <v>6</v>
      </c>
      <c r="G6" s="23">
        <v>6</v>
      </c>
      <c r="H6" s="12">
        <v>4470</v>
      </c>
      <c r="I6" s="23">
        <v>626</v>
      </c>
      <c r="J6" s="11">
        <v>626</v>
      </c>
      <c r="K6" s="12">
        <v>463635</v>
      </c>
      <c r="L6" s="23">
        <v>4</v>
      </c>
      <c r="M6" s="11">
        <v>7</v>
      </c>
      <c r="N6" s="12">
        <v>3444</v>
      </c>
      <c r="O6" s="47">
        <f t="shared" si="0"/>
        <v>515911</v>
      </c>
      <c r="P6" s="47">
        <f t="shared" si="3"/>
        <v>361137.69999999995</v>
      </c>
      <c r="Q6" s="47">
        <f t="shared" si="4"/>
        <v>154773.3</v>
      </c>
      <c r="R6" s="11">
        <v>656</v>
      </c>
      <c r="S6" s="11">
        <v>656</v>
      </c>
      <c r="T6" s="12">
        <v>60890</v>
      </c>
      <c r="U6" s="12">
        <f t="shared" si="1"/>
        <v>42623</v>
      </c>
      <c r="V6" s="12">
        <f t="shared" si="2"/>
        <v>18267</v>
      </c>
      <c r="Z6" s="52"/>
      <c r="AA6" s="52"/>
      <c r="AB6" s="52"/>
    </row>
    <row r="7" spans="1:28" ht="21.75" customHeight="1">
      <c r="A7" s="24">
        <v>4</v>
      </c>
      <c r="B7" s="25" t="s">
        <v>18</v>
      </c>
      <c r="C7" s="11">
        <v>172</v>
      </c>
      <c r="D7" s="11">
        <v>172</v>
      </c>
      <c r="E7" s="12">
        <v>41164</v>
      </c>
      <c r="F7" s="21">
        <v>18</v>
      </c>
      <c r="G7" s="23">
        <v>18</v>
      </c>
      <c r="H7" s="12">
        <v>13306</v>
      </c>
      <c r="I7" s="23">
        <v>865</v>
      </c>
      <c r="J7" s="11">
        <v>865</v>
      </c>
      <c r="K7" s="12">
        <v>723485</v>
      </c>
      <c r="L7" s="23">
        <v>4</v>
      </c>
      <c r="M7" s="11">
        <v>6</v>
      </c>
      <c r="N7" s="12">
        <v>2952</v>
      </c>
      <c r="O7" s="47">
        <f t="shared" si="0"/>
        <v>780907</v>
      </c>
      <c r="P7" s="47">
        <f t="shared" si="3"/>
        <v>546634.9</v>
      </c>
      <c r="Q7" s="47">
        <f t="shared" si="4"/>
        <v>234272.1</v>
      </c>
      <c r="R7" s="11">
        <v>796</v>
      </c>
      <c r="S7" s="11">
        <v>796</v>
      </c>
      <c r="T7" s="12">
        <v>83160</v>
      </c>
      <c r="U7" s="12">
        <f t="shared" si="1"/>
        <v>58211.99999999999</v>
      </c>
      <c r="V7" s="12">
        <f t="shared" si="2"/>
        <v>24948</v>
      </c>
      <c r="Z7" s="52"/>
      <c r="AA7" s="52"/>
      <c r="AB7" s="52"/>
    </row>
    <row r="8" spans="1:28" ht="21.75" customHeight="1">
      <c r="A8" s="24">
        <v>5</v>
      </c>
      <c r="B8" s="25" t="s">
        <v>19</v>
      </c>
      <c r="C8" s="11">
        <v>166</v>
      </c>
      <c r="D8" s="11">
        <v>166</v>
      </c>
      <c r="E8" s="12">
        <v>42394</v>
      </c>
      <c r="F8" s="21">
        <v>6</v>
      </c>
      <c r="G8" s="26">
        <v>6</v>
      </c>
      <c r="H8" s="26">
        <v>4920</v>
      </c>
      <c r="I8" s="23">
        <v>694</v>
      </c>
      <c r="J8" s="11">
        <v>694</v>
      </c>
      <c r="K8" s="12">
        <v>528388</v>
      </c>
      <c r="L8" s="23">
        <v>12</v>
      </c>
      <c r="M8" s="11">
        <v>20</v>
      </c>
      <c r="N8" s="12">
        <v>10332</v>
      </c>
      <c r="O8" s="47">
        <f t="shared" si="0"/>
        <v>586034</v>
      </c>
      <c r="P8" s="47">
        <f t="shared" si="3"/>
        <v>410223.8</v>
      </c>
      <c r="Q8" s="47">
        <f t="shared" si="4"/>
        <v>175810.19999999998</v>
      </c>
      <c r="R8" s="11">
        <v>520</v>
      </c>
      <c r="S8" s="11">
        <v>520</v>
      </c>
      <c r="T8" s="12">
        <v>50910</v>
      </c>
      <c r="U8" s="12">
        <f t="shared" si="1"/>
        <v>35637</v>
      </c>
      <c r="V8" s="12">
        <f t="shared" si="2"/>
        <v>15273</v>
      </c>
      <c r="Z8" s="52"/>
      <c r="AA8" s="52"/>
      <c r="AB8" s="52"/>
    </row>
    <row r="9" spans="1:28" ht="21.75" customHeight="1">
      <c r="A9" s="24">
        <v>7</v>
      </c>
      <c r="B9" s="25" t="s">
        <v>20</v>
      </c>
      <c r="C9" s="27">
        <v>106</v>
      </c>
      <c r="D9" s="27">
        <v>106</v>
      </c>
      <c r="E9" s="12">
        <v>25666</v>
      </c>
      <c r="F9" s="21">
        <v>21</v>
      </c>
      <c r="G9" s="23">
        <v>21</v>
      </c>
      <c r="H9" s="12">
        <v>14939</v>
      </c>
      <c r="I9" s="23">
        <v>572</v>
      </c>
      <c r="J9" s="11">
        <v>572</v>
      </c>
      <c r="K9" s="12">
        <v>421314</v>
      </c>
      <c r="L9" s="23"/>
      <c r="M9" s="11"/>
      <c r="N9" s="12"/>
      <c r="O9" s="47">
        <f t="shared" si="0"/>
        <v>461919</v>
      </c>
      <c r="P9" s="47">
        <f t="shared" si="3"/>
        <v>323343.3</v>
      </c>
      <c r="Q9" s="47">
        <f t="shared" si="4"/>
        <v>138575.69999999998</v>
      </c>
      <c r="R9" s="30">
        <v>561</v>
      </c>
      <c r="S9" s="30">
        <v>561</v>
      </c>
      <c r="T9" s="12">
        <v>51650</v>
      </c>
      <c r="U9" s="12">
        <f t="shared" si="1"/>
        <v>36155</v>
      </c>
      <c r="V9" s="12">
        <f t="shared" si="2"/>
        <v>15495</v>
      </c>
      <c r="Z9" s="52"/>
      <c r="AA9" s="52"/>
      <c r="AB9" s="52"/>
    </row>
    <row r="10" spans="1:28" ht="21.75" customHeight="1">
      <c r="A10" s="24">
        <v>8</v>
      </c>
      <c r="B10" s="25" t="s">
        <v>21</v>
      </c>
      <c r="C10" s="11">
        <v>115</v>
      </c>
      <c r="D10" s="11">
        <v>115</v>
      </c>
      <c r="E10" s="12">
        <v>27347</v>
      </c>
      <c r="F10" s="21">
        <v>17</v>
      </c>
      <c r="G10" s="23">
        <v>17</v>
      </c>
      <c r="H10" s="12">
        <v>14924</v>
      </c>
      <c r="I10" s="23">
        <v>681</v>
      </c>
      <c r="J10" s="11">
        <v>681</v>
      </c>
      <c r="K10" s="12">
        <v>516280</v>
      </c>
      <c r="L10" s="23"/>
      <c r="M10" s="11"/>
      <c r="N10" s="12"/>
      <c r="O10" s="47">
        <f t="shared" si="0"/>
        <v>558551</v>
      </c>
      <c r="P10" s="47">
        <f t="shared" si="3"/>
        <v>390985.69999999995</v>
      </c>
      <c r="Q10" s="47">
        <f t="shared" si="4"/>
        <v>167565.3</v>
      </c>
      <c r="R10" s="11">
        <v>642</v>
      </c>
      <c r="S10" s="11">
        <v>642</v>
      </c>
      <c r="T10" s="12">
        <v>61320</v>
      </c>
      <c r="U10" s="12">
        <f t="shared" si="1"/>
        <v>42924</v>
      </c>
      <c r="V10" s="12">
        <f t="shared" si="2"/>
        <v>18396</v>
      </c>
      <c r="Z10" s="52"/>
      <c r="AA10" s="52"/>
      <c r="AB10" s="52"/>
    </row>
    <row r="11" spans="1:22" ht="21.75" customHeight="1">
      <c r="A11" s="24">
        <v>9</v>
      </c>
      <c r="B11" s="25" t="s">
        <v>22</v>
      </c>
      <c r="C11" s="11">
        <v>107</v>
      </c>
      <c r="D11" s="11">
        <v>107</v>
      </c>
      <c r="E11" s="12">
        <v>31119</v>
      </c>
      <c r="F11" s="21">
        <v>13</v>
      </c>
      <c r="G11" s="23">
        <v>13</v>
      </c>
      <c r="H11" s="12">
        <v>10660</v>
      </c>
      <c r="I11" s="23">
        <v>755</v>
      </c>
      <c r="J11" s="11">
        <v>755</v>
      </c>
      <c r="K11" s="12">
        <v>556758</v>
      </c>
      <c r="L11" s="23">
        <v>1</v>
      </c>
      <c r="M11" s="11">
        <v>2</v>
      </c>
      <c r="N11" s="12">
        <v>984</v>
      </c>
      <c r="O11" s="47">
        <f t="shared" si="0"/>
        <v>599521</v>
      </c>
      <c r="P11" s="47">
        <f t="shared" si="3"/>
        <v>419664.69999999995</v>
      </c>
      <c r="Q11" s="47">
        <f t="shared" si="4"/>
        <v>179856.3</v>
      </c>
      <c r="R11" s="11">
        <v>645</v>
      </c>
      <c r="S11" s="11">
        <v>645</v>
      </c>
      <c r="T11" s="12">
        <v>58650</v>
      </c>
      <c r="U11" s="12">
        <f t="shared" si="1"/>
        <v>41055</v>
      </c>
      <c r="V11" s="12">
        <f t="shared" si="2"/>
        <v>17595</v>
      </c>
    </row>
    <row r="12" spans="1:22" ht="21.75" customHeight="1">
      <c r="A12" s="24">
        <v>10</v>
      </c>
      <c r="B12" s="25" t="s">
        <v>23</v>
      </c>
      <c r="C12" s="11">
        <v>81</v>
      </c>
      <c r="D12" s="11">
        <v>81</v>
      </c>
      <c r="E12" s="12">
        <v>19065</v>
      </c>
      <c r="F12" s="21">
        <v>706</v>
      </c>
      <c r="G12" s="23">
        <v>706</v>
      </c>
      <c r="H12" s="12">
        <v>534923.98</v>
      </c>
      <c r="I12" s="23">
        <v>12</v>
      </c>
      <c r="J12" s="48">
        <v>12</v>
      </c>
      <c r="K12" s="48">
        <v>9840</v>
      </c>
      <c r="L12" s="23">
        <v>10</v>
      </c>
      <c r="M12" s="48">
        <v>15</v>
      </c>
      <c r="N12" s="48">
        <v>7380</v>
      </c>
      <c r="O12" s="47">
        <f t="shared" si="0"/>
        <v>571208.98</v>
      </c>
      <c r="P12" s="47">
        <f t="shared" si="3"/>
        <v>399846.28599999996</v>
      </c>
      <c r="Q12" s="47">
        <f t="shared" si="4"/>
        <v>171362.694</v>
      </c>
      <c r="R12" s="11">
        <v>653</v>
      </c>
      <c r="S12" s="11">
        <v>653</v>
      </c>
      <c r="T12" s="12">
        <v>59670</v>
      </c>
      <c r="U12" s="12">
        <f t="shared" si="1"/>
        <v>41769</v>
      </c>
      <c r="V12" s="12">
        <f t="shared" si="2"/>
        <v>17901</v>
      </c>
    </row>
    <row r="13" spans="1:22" ht="21.75" customHeight="1">
      <c r="A13" s="24">
        <v>11</v>
      </c>
      <c r="B13" s="25" t="s">
        <v>24</v>
      </c>
      <c r="C13" s="11">
        <v>151</v>
      </c>
      <c r="D13" s="11">
        <v>151</v>
      </c>
      <c r="E13" s="12">
        <v>40139</v>
      </c>
      <c r="F13" s="21">
        <v>1</v>
      </c>
      <c r="G13" s="23">
        <v>1</v>
      </c>
      <c r="H13" s="12">
        <v>820</v>
      </c>
      <c r="I13" s="23">
        <v>716</v>
      </c>
      <c r="J13" s="11">
        <v>716</v>
      </c>
      <c r="K13" s="12">
        <v>562758</v>
      </c>
      <c r="L13" s="23">
        <v>3</v>
      </c>
      <c r="M13" s="11">
        <v>6</v>
      </c>
      <c r="N13" s="12">
        <v>2952</v>
      </c>
      <c r="O13" s="47">
        <v>605849</v>
      </c>
      <c r="P13" s="47">
        <f t="shared" si="3"/>
        <v>424094.3</v>
      </c>
      <c r="Q13" s="47">
        <f t="shared" si="4"/>
        <v>181754.69999999998</v>
      </c>
      <c r="R13" s="11">
        <v>657</v>
      </c>
      <c r="S13" s="11">
        <v>657</v>
      </c>
      <c r="T13" s="12">
        <v>64200</v>
      </c>
      <c r="U13" s="12">
        <f t="shared" si="1"/>
        <v>44940</v>
      </c>
      <c r="V13" s="12">
        <f t="shared" si="2"/>
        <v>19260</v>
      </c>
    </row>
    <row r="14" spans="1:22" ht="21.75" customHeight="1">
      <c r="A14" s="24">
        <v>12</v>
      </c>
      <c r="B14" s="25" t="s">
        <v>25</v>
      </c>
      <c r="C14" s="9"/>
      <c r="D14" s="9"/>
      <c r="E14" s="12"/>
      <c r="F14" s="21">
        <v>2</v>
      </c>
      <c r="G14" s="23">
        <v>2</v>
      </c>
      <c r="H14" s="12">
        <v>1640</v>
      </c>
      <c r="I14" s="23">
        <v>21</v>
      </c>
      <c r="J14" s="11">
        <v>21</v>
      </c>
      <c r="K14" s="12">
        <v>17220</v>
      </c>
      <c r="L14" s="23"/>
      <c r="M14" s="11"/>
      <c r="N14" s="12"/>
      <c r="O14" s="47">
        <f t="shared" si="0"/>
        <v>18860</v>
      </c>
      <c r="P14" s="47">
        <f t="shared" si="3"/>
        <v>13202</v>
      </c>
      <c r="Q14" s="47">
        <f t="shared" si="4"/>
        <v>5658</v>
      </c>
      <c r="R14" s="11">
        <v>30</v>
      </c>
      <c r="S14" s="11">
        <v>30</v>
      </c>
      <c r="T14" s="12">
        <v>2900</v>
      </c>
      <c r="U14" s="12">
        <f t="shared" si="1"/>
        <v>2029.9999999999998</v>
      </c>
      <c r="V14" s="12">
        <f t="shared" si="2"/>
        <v>870</v>
      </c>
    </row>
    <row r="15" spans="1:22" ht="21.75" customHeight="1">
      <c r="A15" s="24">
        <v>14</v>
      </c>
      <c r="B15" s="25" t="s">
        <v>26</v>
      </c>
      <c r="C15" s="11">
        <v>34</v>
      </c>
      <c r="D15" s="11">
        <v>34</v>
      </c>
      <c r="E15" s="12">
        <v>8692</v>
      </c>
      <c r="F15" s="21">
        <v>9</v>
      </c>
      <c r="G15" s="23">
        <v>9</v>
      </c>
      <c r="H15" s="12">
        <v>7380</v>
      </c>
      <c r="I15" s="23">
        <v>134</v>
      </c>
      <c r="J15" s="11">
        <v>134</v>
      </c>
      <c r="K15" s="12">
        <v>90175</v>
      </c>
      <c r="L15" s="23"/>
      <c r="M15" s="11"/>
      <c r="N15" s="12"/>
      <c r="O15" s="47">
        <f t="shared" si="0"/>
        <v>106247</v>
      </c>
      <c r="P15" s="47">
        <f t="shared" si="3"/>
        <v>74372.9</v>
      </c>
      <c r="Q15" s="47">
        <f t="shared" si="4"/>
        <v>31874.1</v>
      </c>
      <c r="R15" s="11">
        <v>180</v>
      </c>
      <c r="S15" s="11">
        <v>180</v>
      </c>
      <c r="T15" s="12">
        <v>18040</v>
      </c>
      <c r="U15" s="12">
        <f t="shared" si="1"/>
        <v>12628</v>
      </c>
      <c r="V15" s="12">
        <f t="shared" si="2"/>
        <v>5412</v>
      </c>
    </row>
    <row r="16" spans="1:22" ht="21.75" customHeight="1">
      <c r="A16" s="24">
        <v>15</v>
      </c>
      <c r="B16" s="25" t="s">
        <v>27</v>
      </c>
      <c r="C16" s="11">
        <v>6</v>
      </c>
      <c r="D16" s="11">
        <v>6</v>
      </c>
      <c r="E16" s="12">
        <v>1476</v>
      </c>
      <c r="F16" s="21">
        <v>111</v>
      </c>
      <c r="G16" s="23">
        <v>111</v>
      </c>
      <c r="H16" s="12">
        <v>88030.1</v>
      </c>
      <c r="I16" s="23"/>
      <c r="J16" s="11"/>
      <c r="K16" s="12"/>
      <c r="L16" s="23"/>
      <c r="M16" s="11"/>
      <c r="N16" s="12"/>
      <c r="O16" s="47">
        <f t="shared" si="0"/>
        <v>89506.1</v>
      </c>
      <c r="P16" s="47">
        <f t="shared" si="3"/>
        <v>62654.27</v>
      </c>
      <c r="Q16" s="47">
        <f t="shared" si="4"/>
        <v>26851.83</v>
      </c>
      <c r="R16" s="11">
        <v>177</v>
      </c>
      <c r="S16" s="11">
        <v>177</v>
      </c>
      <c r="T16" s="12">
        <v>25350</v>
      </c>
      <c r="U16" s="12">
        <f t="shared" si="1"/>
        <v>17745</v>
      </c>
      <c r="V16" s="12">
        <f t="shared" si="2"/>
        <v>7605</v>
      </c>
    </row>
    <row r="17" spans="1:22" ht="21.75" customHeight="1">
      <c r="A17" s="24">
        <v>16</v>
      </c>
      <c r="B17" s="25" t="s">
        <v>28</v>
      </c>
      <c r="C17" s="11">
        <v>10</v>
      </c>
      <c r="D17" s="11">
        <v>10</v>
      </c>
      <c r="E17" s="12">
        <v>2460</v>
      </c>
      <c r="F17" s="21">
        <v>140</v>
      </c>
      <c r="G17" s="23">
        <v>140</v>
      </c>
      <c r="H17" s="12">
        <v>108020</v>
      </c>
      <c r="I17" s="23"/>
      <c r="J17" s="11"/>
      <c r="K17" s="12"/>
      <c r="L17" s="23"/>
      <c r="M17" s="11"/>
      <c r="N17" s="12"/>
      <c r="O17" s="47">
        <f t="shared" si="0"/>
        <v>110480</v>
      </c>
      <c r="P17" s="47">
        <f t="shared" si="3"/>
        <v>77336</v>
      </c>
      <c r="Q17" s="47">
        <f t="shared" si="4"/>
        <v>33144</v>
      </c>
      <c r="R17" s="11">
        <v>207</v>
      </c>
      <c r="S17" s="11">
        <v>207</v>
      </c>
      <c r="T17" s="12">
        <v>28210</v>
      </c>
      <c r="U17" s="12">
        <f t="shared" si="1"/>
        <v>19747</v>
      </c>
      <c r="V17" s="12">
        <f t="shared" si="2"/>
        <v>8463</v>
      </c>
    </row>
    <row r="18" spans="1:22" ht="21.75" customHeight="1">
      <c r="A18" s="24">
        <v>17</v>
      </c>
      <c r="B18" s="25" t="s">
        <v>29</v>
      </c>
      <c r="C18" s="11">
        <v>22</v>
      </c>
      <c r="D18" s="11">
        <v>22</v>
      </c>
      <c r="E18" s="12">
        <v>5248</v>
      </c>
      <c r="F18" s="21">
        <v>3</v>
      </c>
      <c r="G18" s="23">
        <v>3</v>
      </c>
      <c r="H18" s="12">
        <v>2460</v>
      </c>
      <c r="I18" s="23">
        <v>100</v>
      </c>
      <c r="J18" s="11">
        <v>100</v>
      </c>
      <c r="K18" s="12">
        <v>72195</v>
      </c>
      <c r="L18" s="23"/>
      <c r="M18" s="11"/>
      <c r="N18" s="12"/>
      <c r="O18" s="47">
        <f t="shared" si="0"/>
        <v>79903</v>
      </c>
      <c r="P18" s="47">
        <f t="shared" si="3"/>
        <v>55932.1</v>
      </c>
      <c r="Q18" s="47">
        <f t="shared" si="4"/>
        <v>23970.899999999998</v>
      </c>
      <c r="R18" s="11">
        <v>99</v>
      </c>
      <c r="S18" s="11">
        <v>99</v>
      </c>
      <c r="T18" s="12">
        <v>9120</v>
      </c>
      <c r="U18" s="12">
        <f t="shared" si="1"/>
        <v>6384</v>
      </c>
      <c r="V18" s="12">
        <f t="shared" si="2"/>
        <v>2736</v>
      </c>
    </row>
    <row r="19" spans="1:22" ht="21.75" customHeight="1">
      <c r="A19" s="28"/>
      <c r="B19" s="29" t="s">
        <v>30</v>
      </c>
      <c r="C19" s="30">
        <f>SUM(C4:C18)</f>
        <v>1359</v>
      </c>
      <c r="D19" s="30">
        <f aca="true" t="shared" si="5" ref="D19:O19">SUM(D4:D18)</f>
        <v>1359</v>
      </c>
      <c r="E19" s="30">
        <f t="shared" si="5"/>
        <v>339316</v>
      </c>
      <c r="F19" s="30">
        <f t="shared" si="5"/>
        <v>1091</v>
      </c>
      <c r="G19" s="30">
        <f t="shared" si="5"/>
        <v>1091</v>
      </c>
      <c r="H19" s="30">
        <f t="shared" si="5"/>
        <v>837365.08</v>
      </c>
      <c r="I19" s="30">
        <f t="shared" si="5"/>
        <v>7009</v>
      </c>
      <c r="J19" s="30">
        <f t="shared" si="5"/>
        <v>7012</v>
      </c>
      <c r="K19" s="30">
        <f t="shared" si="5"/>
        <v>5322594</v>
      </c>
      <c r="L19" s="30">
        <f t="shared" si="5"/>
        <v>52</v>
      </c>
      <c r="M19" s="30">
        <f t="shared" si="5"/>
        <v>78</v>
      </c>
      <c r="N19" s="30">
        <f t="shared" si="5"/>
        <v>38868</v>
      </c>
      <c r="O19" s="47">
        <f t="shared" si="5"/>
        <v>6537323.08</v>
      </c>
      <c r="P19" s="47">
        <f t="shared" si="3"/>
        <v>4576126.1559999995</v>
      </c>
      <c r="Q19" s="47">
        <f t="shared" si="4"/>
        <v>1961196.9239999999</v>
      </c>
      <c r="R19" s="30">
        <f>SUM(R4:R18)</f>
        <v>7634</v>
      </c>
      <c r="S19" s="30">
        <f>SUM(S4:S18)</f>
        <v>7634</v>
      </c>
      <c r="T19" s="12">
        <f>SUM(T4:T18)</f>
        <v>745790</v>
      </c>
      <c r="U19" s="12">
        <f>SUM(U4:U18)</f>
        <v>522053</v>
      </c>
      <c r="V19" s="12">
        <f>SUM(V4:V18)</f>
        <v>223737</v>
      </c>
    </row>
    <row r="20" spans="1:14" ht="20.25">
      <c r="A20" s="31"/>
      <c r="B20" s="32" t="s">
        <v>31</v>
      </c>
      <c r="C20" s="33"/>
      <c r="D20" s="33"/>
      <c r="E20" s="33"/>
      <c r="F20" s="34"/>
      <c r="G20" s="34"/>
      <c r="H20" s="35"/>
      <c r="L20" s="34"/>
      <c r="M20" s="34"/>
      <c r="N20" s="35"/>
    </row>
    <row r="21" spans="2:18" ht="20.25">
      <c r="B21" s="36"/>
      <c r="C21" s="36"/>
      <c r="D21" s="36"/>
      <c r="E21" s="36"/>
      <c r="F21" s="37"/>
      <c r="G21" s="37"/>
      <c r="H21" s="38"/>
      <c r="I21" s="37"/>
      <c r="J21" s="37"/>
      <c r="K21" s="38"/>
      <c r="L21" s="37"/>
      <c r="M21" s="37"/>
      <c r="N21" s="38"/>
      <c r="P21" s="49"/>
      <c r="R21" s="37"/>
    </row>
    <row r="22" spans="2:18" ht="20.25">
      <c r="B22" s="39"/>
      <c r="C22" s="39"/>
      <c r="D22" s="39"/>
      <c r="E22" s="39"/>
      <c r="F22" s="37"/>
      <c r="G22" s="37"/>
      <c r="H22" s="38"/>
      <c r="I22" s="37"/>
      <c r="J22" s="37"/>
      <c r="K22" s="38"/>
      <c r="L22" s="37"/>
      <c r="M22" s="37"/>
      <c r="N22" s="38"/>
      <c r="R22" s="37"/>
    </row>
    <row r="23" spans="2:18" ht="20.25">
      <c r="B23" s="39"/>
      <c r="C23" s="39"/>
      <c r="D23" s="39"/>
      <c r="E23" s="39"/>
      <c r="F23" s="37"/>
      <c r="G23" s="37"/>
      <c r="H23" s="38"/>
      <c r="I23" s="37"/>
      <c r="J23" s="37"/>
      <c r="K23" s="38"/>
      <c r="L23" s="37"/>
      <c r="M23" s="37"/>
      <c r="N23" s="38"/>
      <c r="Q23" s="51"/>
      <c r="R23" s="37"/>
    </row>
    <row r="29" ht="20.25">
      <c r="E29" s="40"/>
    </row>
  </sheetData>
  <sheetProtection/>
  <mergeCells count="9">
    <mergeCell ref="A1:V1"/>
    <mergeCell ref="C2:E2"/>
    <mergeCell ref="F2:H2"/>
    <mergeCell ref="I2:K2"/>
    <mergeCell ref="L2:N2"/>
    <mergeCell ref="O2:Q2"/>
    <mergeCell ref="R2:V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2024-01-19T07:04:28Z</cp:lastPrinted>
  <dcterms:created xsi:type="dcterms:W3CDTF">1996-12-17T01:32:42Z</dcterms:created>
  <dcterms:modified xsi:type="dcterms:W3CDTF">2024-03-06T07:25:51Z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71FEAC20084943848C7286EE0F41F3D0</vt:lpwstr>
  </property>
</Properties>
</file>