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41" windowHeight="9829"/>
  </bookViews>
  <sheets>
    <sheet name="1全" sheetId="5" r:id="rId1"/>
    <sheet name="吕四" sheetId="6" r:id="rId2"/>
    <sheet name="Sheet3" sheetId="3" r:id="rId3"/>
  </sheets>
  <definedNames>
    <definedName name="_xlnm.Print_Area" localSheetId="0">'1全'!$A$1:$H$17</definedName>
    <definedName name="_xlnm.Print_Area" localSheetId="1">吕四!$A$1:$H$16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<sst xmlns="http://schemas.openxmlformats.org/spreadsheetml/2006/main" count="38" uniqueCount="28">
  <si>
    <r>
      <rPr>
        <sz val="18"/>
        <rFont val="Arial"/>
        <charset val="134"/>
      </rPr>
      <t>2025</t>
    </r>
    <r>
      <rPr>
        <sz val="18"/>
        <rFont val="宋体"/>
        <charset val="134"/>
      </rPr>
      <t>年</t>
    </r>
    <r>
      <rPr>
        <sz val="18"/>
        <rFont val="Arial"/>
        <charset val="134"/>
      </rPr>
      <t>9</t>
    </r>
    <r>
      <rPr>
        <sz val="18"/>
        <rFont val="宋体"/>
        <charset val="134"/>
      </rPr>
      <t>月农村低保</t>
    </r>
    <r>
      <rPr>
        <sz val="18"/>
        <rFont val="Arial"/>
        <charset val="134"/>
      </rPr>
      <t>“</t>
    </r>
    <r>
      <rPr>
        <sz val="18"/>
        <rFont val="宋体"/>
        <charset val="134"/>
      </rPr>
      <t>一卡通</t>
    </r>
    <r>
      <rPr>
        <sz val="18"/>
        <rFont val="Arial"/>
        <charset val="134"/>
      </rPr>
      <t>”</t>
    </r>
    <r>
      <rPr>
        <sz val="18"/>
        <rFont val="宋体"/>
        <charset val="134"/>
      </rPr>
      <t>补助市镇分担发放表</t>
    </r>
  </si>
  <si>
    <t>序号</t>
  </si>
  <si>
    <t>行政区划</t>
  </si>
  <si>
    <t>户数</t>
  </si>
  <si>
    <t>人数</t>
  </si>
  <si>
    <t>农村低保</t>
  </si>
  <si>
    <t>备注</t>
  </si>
  <si>
    <t/>
  </si>
  <si>
    <t>小计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</si>
  <si>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70%</t>
    </r>
  </si>
  <si>
    <r>
      <rPr>
        <sz val="11"/>
        <rFont val="宋体"/>
        <charset val="134"/>
      </rPr>
      <t>镇负担</t>
    </r>
    <r>
      <rPr>
        <sz val="11"/>
        <rFont val="Arial"/>
        <charset val="134"/>
      </rPr>
      <t>30%</t>
    </r>
  </si>
  <si>
    <t>汇龙镇</t>
  </si>
  <si>
    <t>南阳镇</t>
  </si>
  <si>
    <t>北新镇</t>
  </si>
  <si>
    <t>王鲍镇</t>
  </si>
  <si>
    <t>合作镇</t>
  </si>
  <si>
    <t>海复镇</t>
  </si>
  <si>
    <t>近海镇</t>
  </si>
  <si>
    <t>寅阳镇</t>
  </si>
  <si>
    <t>惠萍镇</t>
  </si>
  <si>
    <t>东海镇</t>
  </si>
  <si>
    <t>启隆镇</t>
  </si>
  <si>
    <t>启东经济开发区</t>
  </si>
  <si>
    <t>圆陀角旅游度假区</t>
  </si>
  <si>
    <t>合计</t>
  </si>
  <si>
    <r>
      <rPr>
        <sz val="11"/>
        <rFont val="宋体"/>
        <charset val="134"/>
      </rPr>
      <t>市负担</t>
    </r>
    <r>
      <rPr>
        <sz val="11"/>
        <rFont val="Arial"/>
        <charset val="134"/>
      </rPr>
      <t>0%</t>
    </r>
  </si>
  <si>
    <r>
      <rPr>
        <sz val="11"/>
        <rFont val="宋体"/>
        <charset val="134"/>
      </rPr>
      <t>镇负担</t>
    </r>
    <r>
      <rPr>
        <sz val="11"/>
        <rFont val="宋体"/>
        <charset val="134"/>
        <scheme val="major"/>
      </rPr>
      <t>100%</t>
    </r>
  </si>
  <si>
    <t>吕四港镇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</si>
</sst>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#"/>
    <numFmt numFmtId="177" formatCode="0.00_ "/>
  </numFmts>
  <fonts count="35">
    <font>
      <sz val="11"/>
      <color theme="1"/>
      <name val="宋体"/>
      <charset val="134"/>
      <scheme val="minor"/>
    </font>
    <font>
      <sz val="16"/>
      <name val="Arial"/>
      <charset val="134"/>
    </font>
    <font>
      <sz val="18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0"/>
      <scheme val="minor"/>
    </font>
    <font>
      <sz val="10"/>
      <name val="宋体"/>
      <charset val="134"/>
    </font>
    <font>
      <sz val="12"/>
      <name val="宋体"/>
      <charset val="0"/>
      <scheme val="major"/>
    </font>
    <font>
      <sz val="11"/>
      <name val="Arial"/>
      <charset val="134"/>
    </font>
    <font>
      <sz val="12"/>
      <name val="宋体"/>
      <charset val="134"/>
      <scheme val="minor"/>
    </font>
    <font>
      <sz val="10"/>
      <name val="宋体"/>
      <charset val="0"/>
    </font>
    <font>
      <sz val="12"/>
      <name val="宋体"/>
      <charset val="134"/>
    </font>
    <font>
      <sz val="8"/>
      <name val="宋体"/>
      <charset val="134"/>
      <scheme val="minor"/>
    </font>
    <font>
      <sz val="9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宋体"/>
      <charset val="134"/>
    </font>
    <font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7" fillId="0" borderId="6" xfId="0" applyNumberFormat="1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2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/>
    <xf numFmtId="0" fontId="9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77" fontId="7" fillId="0" borderId="5" xfId="0" applyNumberFormat="1" applyFont="1" applyFill="1" applyBorder="1" applyAlignment="1">
      <alignment horizontal="center" vertical="center"/>
    </xf>
    <xf numFmtId="177" fontId="9" fillId="0" borderId="3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left" vertical="center" wrapText="1"/>
    </xf>
    <xf numFmtId="177" fontId="7" fillId="0" borderId="5" xfId="0" applyNumberFormat="1" applyFont="1" applyFill="1" applyBorder="1" applyAlignment="1">
      <alignment horizontal="center" vertical="center"/>
    </xf>
    <xf numFmtId="177" fontId="7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zoomScale="80" zoomScaleNormal="80" topLeftCell="A11" workbookViewId="0">
      <selection activeCell="M10" sqref="M10"/>
    </sheetView>
  </sheetViews>
  <sheetFormatPr defaultColWidth="9" defaultRowHeight="20.65" outlineLevelCol="7"/>
  <cols>
    <col min="1" max="1" width="9" style="21"/>
    <col min="2" max="2" width="22.7522123893805" style="21" customWidth="1"/>
    <col min="3" max="3" width="5.61946902654867" style="21" customWidth="1"/>
    <col min="4" max="4" width="6.07964601769912" style="21" customWidth="1"/>
    <col min="5" max="5" width="13.4778761061947" style="21" customWidth="1"/>
    <col min="6" max="6" width="14.141592920354" style="21" customWidth="1"/>
    <col min="7" max="7" width="12.6283185840708" style="21" customWidth="1"/>
    <col min="8" max="8" width="15.2920353982301" style="21" customWidth="1"/>
    <col min="9" max="16384" width="9" style="21"/>
  </cols>
  <sheetData>
    <row r="1" ht="63" customHeight="1" spans="1:8">
      <c r="A1" s="22" t="s">
        <v>0</v>
      </c>
      <c r="B1" s="22"/>
      <c r="C1" s="22"/>
      <c r="D1" s="22"/>
      <c r="E1" s="22"/>
      <c r="F1" s="22"/>
      <c r="G1" s="22"/>
      <c r="H1" s="22"/>
    </row>
    <row r="2" ht="21" customHeight="1" spans="1:8">
      <c r="A2" s="23" t="s">
        <v>1</v>
      </c>
      <c r="B2" s="23" t="s">
        <v>2</v>
      </c>
      <c r="C2" s="23" t="s">
        <v>3</v>
      </c>
      <c r="D2" s="23" t="s">
        <v>4</v>
      </c>
      <c r="E2" s="34" t="s">
        <v>5</v>
      </c>
      <c r="F2" s="35"/>
      <c r="G2" s="35"/>
      <c r="H2" s="35" t="s">
        <v>6</v>
      </c>
    </row>
    <row r="3" ht="21" customHeight="1" spans="1:8">
      <c r="A3" s="24"/>
      <c r="B3" s="24" t="s">
        <v>7</v>
      </c>
      <c r="C3" s="24"/>
      <c r="D3" s="24"/>
      <c r="E3" s="34" t="s">
        <v>8</v>
      </c>
      <c r="F3" s="34" t="s">
        <v>9</v>
      </c>
      <c r="G3" s="34" t="s">
        <v>10</v>
      </c>
      <c r="H3" s="34"/>
    </row>
    <row r="4" ht="34" customHeight="1" spans="1:8">
      <c r="A4" s="25">
        <v>1</v>
      </c>
      <c r="B4" s="26" t="s">
        <v>11</v>
      </c>
      <c r="C4" s="27">
        <v>200</v>
      </c>
      <c r="D4" s="27">
        <v>254</v>
      </c>
      <c r="E4" s="36">
        <v>222056</v>
      </c>
      <c r="F4" s="37">
        <f>E4*0.7</f>
        <v>155439.2</v>
      </c>
      <c r="G4" s="37">
        <f>E4*0.3</f>
        <v>66616.8</v>
      </c>
      <c r="H4" s="38"/>
    </row>
    <row r="5" ht="34" customHeight="1" spans="1:8">
      <c r="A5" s="25">
        <v>2</v>
      </c>
      <c r="B5" s="26" t="s">
        <v>12</v>
      </c>
      <c r="C5" s="27">
        <v>362</v>
      </c>
      <c r="D5" s="27">
        <v>480</v>
      </c>
      <c r="E5" s="36">
        <v>423300</v>
      </c>
      <c r="F5" s="37">
        <f>E5*0.7</f>
        <v>296310</v>
      </c>
      <c r="G5" s="37">
        <f t="shared" ref="G5:G20" si="0">E5*0.3</f>
        <v>126990</v>
      </c>
      <c r="H5" s="38"/>
    </row>
    <row r="6" s="21" customFormat="1" ht="34" customHeight="1" spans="1:8">
      <c r="A6" s="25">
        <v>3</v>
      </c>
      <c r="B6" s="26" t="s">
        <v>13</v>
      </c>
      <c r="C6" s="27">
        <v>309</v>
      </c>
      <c r="D6" s="27">
        <v>381</v>
      </c>
      <c r="E6" s="36">
        <v>334603</v>
      </c>
      <c r="F6" s="37">
        <f t="shared" ref="F5:F20" si="1">E6*0.7</f>
        <v>234222.1</v>
      </c>
      <c r="G6" s="37">
        <f t="shared" si="0"/>
        <v>100380.9</v>
      </c>
      <c r="H6" s="38"/>
    </row>
    <row r="7" ht="34" customHeight="1" spans="1:8">
      <c r="A7" s="25">
        <v>4</v>
      </c>
      <c r="B7" s="26" t="s">
        <v>14</v>
      </c>
      <c r="C7" s="27">
        <v>341</v>
      </c>
      <c r="D7" s="27">
        <v>423</v>
      </c>
      <c r="E7" s="36">
        <v>360617</v>
      </c>
      <c r="F7" s="37">
        <f t="shared" si="1"/>
        <v>252431.9</v>
      </c>
      <c r="G7" s="37">
        <f t="shared" si="0"/>
        <v>108185.1</v>
      </c>
      <c r="H7" s="39"/>
    </row>
    <row r="8" ht="34" customHeight="1" spans="1:8">
      <c r="A8" s="25">
        <v>5</v>
      </c>
      <c r="B8" s="26" t="s">
        <v>15</v>
      </c>
      <c r="C8" s="27">
        <v>321</v>
      </c>
      <c r="D8" s="27">
        <v>421</v>
      </c>
      <c r="E8" s="36">
        <v>342118</v>
      </c>
      <c r="F8" s="37">
        <f t="shared" si="1"/>
        <v>239482.6</v>
      </c>
      <c r="G8" s="37">
        <f t="shared" si="0"/>
        <v>102635.4</v>
      </c>
      <c r="H8" s="38"/>
    </row>
    <row r="9" ht="34" customHeight="1" spans="1:8">
      <c r="A9" s="25">
        <v>6</v>
      </c>
      <c r="B9" s="26" t="s">
        <v>16</v>
      </c>
      <c r="C9" s="27">
        <v>250</v>
      </c>
      <c r="D9" s="27">
        <v>367</v>
      </c>
      <c r="E9" s="36">
        <v>315858</v>
      </c>
      <c r="F9" s="37">
        <f t="shared" si="1"/>
        <v>221100.6</v>
      </c>
      <c r="G9" s="37">
        <f t="shared" si="0"/>
        <v>94757.4</v>
      </c>
      <c r="H9" s="38"/>
    </row>
    <row r="10" ht="34" customHeight="1" spans="1:8">
      <c r="A10" s="25">
        <v>7</v>
      </c>
      <c r="B10" s="28" t="s">
        <v>17</v>
      </c>
      <c r="C10" s="27">
        <v>244</v>
      </c>
      <c r="D10" s="27">
        <v>288</v>
      </c>
      <c r="E10" s="36">
        <v>254753</v>
      </c>
      <c r="F10" s="37">
        <f t="shared" si="1"/>
        <v>178327.1</v>
      </c>
      <c r="G10" s="37">
        <f t="shared" si="0"/>
        <v>76425.9</v>
      </c>
      <c r="H10" s="38"/>
    </row>
    <row r="11" ht="34" customHeight="1" spans="1:8">
      <c r="A11" s="25">
        <v>8</v>
      </c>
      <c r="B11" s="26" t="s">
        <v>18</v>
      </c>
      <c r="C11" s="27">
        <v>265</v>
      </c>
      <c r="D11" s="27">
        <v>358</v>
      </c>
      <c r="E11" s="36">
        <v>320826</v>
      </c>
      <c r="F11" s="37">
        <f t="shared" si="1"/>
        <v>224578.2</v>
      </c>
      <c r="G11" s="37">
        <f t="shared" si="0"/>
        <v>96247.8</v>
      </c>
      <c r="H11" s="38"/>
    </row>
    <row r="12" s="21" customFormat="1" ht="34" customHeight="1" spans="1:8">
      <c r="A12" s="25">
        <v>9</v>
      </c>
      <c r="B12" s="29" t="s">
        <v>19</v>
      </c>
      <c r="C12" s="30">
        <v>226</v>
      </c>
      <c r="D12" s="30">
        <v>276</v>
      </c>
      <c r="E12" s="40">
        <f>247225+437</f>
        <v>247662</v>
      </c>
      <c r="F12" s="37">
        <f t="shared" si="1"/>
        <v>173363.4</v>
      </c>
      <c r="G12" s="37">
        <f t="shared" si="0"/>
        <v>74298.6</v>
      </c>
      <c r="H12" s="38"/>
    </row>
    <row r="13" ht="34" customHeight="1" spans="1:8">
      <c r="A13" s="25">
        <v>10</v>
      </c>
      <c r="B13" s="26" t="s">
        <v>20</v>
      </c>
      <c r="C13" s="27">
        <v>372</v>
      </c>
      <c r="D13" s="27">
        <v>463</v>
      </c>
      <c r="E13" s="36">
        <v>403470</v>
      </c>
      <c r="F13" s="37">
        <f t="shared" si="1"/>
        <v>282429</v>
      </c>
      <c r="G13" s="37">
        <f t="shared" si="0"/>
        <v>121041</v>
      </c>
      <c r="H13" s="38"/>
    </row>
    <row r="14" ht="34" customHeight="1" spans="1:8">
      <c r="A14" s="25">
        <v>11</v>
      </c>
      <c r="B14" s="26" t="s">
        <v>21</v>
      </c>
      <c r="C14" s="27">
        <v>1</v>
      </c>
      <c r="D14" s="27">
        <v>1</v>
      </c>
      <c r="E14" s="36">
        <v>885</v>
      </c>
      <c r="F14" s="37">
        <f t="shared" si="1"/>
        <v>619.5</v>
      </c>
      <c r="G14" s="37">
        <f t="shared" si="0"/>
        <v>265.5</v>
      </c>
      <c r="H14" s="38"/>
    </row>
    <row r="15" ht="34" customHeight="1" spans="1:8">
      <c r="A15" s="25">
        <v>12</v>
      </c>
      <c r="B15" s="31" t="s">
        <v>22</v>
      </c>
      <c r="C15" s="27">
        <v>57</v>
      </c>
      <c r="D15" s="27">
        <v>75</v>
      </c>
      <c r="E15" s="36">
        <v>65609</v>
      </c>
      <c r="F15" s="37">
        <f t="shared" si="1"/>
        <v>45926.3</v>
      </c>
      <c r="G15" s="37">
        <f t="shared" si="0"/>
        <v>19682.7</v>
      </c>
      <c r="H15" s="38"/>
    </row>
    <row r="16" ht="34" customHeight="1" spans="1:8">
      <c r="A16" s="25">
        <v>13</v>
      </c>
      <c r="B16" s="31" t="s">
        <v>23</v>
      </c>
      <c r="C16" s="27">
        <v>49</v>
      </c>
      <c r="D16" s="27">
        <v>66</v>
      </c>
      <c r="E16" s="41">
        <v>53678</v>
      </c>
      <c r="F16" s="37">
        <f t="shared" si="1"/>
        <v>37574.6</v>
      </c>
      <c r="G16" s="37">
        <f t="shared" si="0"/>
        <v>16103.4</v>
      </c>
      <c r="H16" s="38"/>
    </row>
    <row r="17" ht="34" customHeight="1" spans="1:8">
      <c r="A17" s="32"/>
      <c r="B17" s="33" t="s">
        <v>24</v>
      </c>
      <c r="C17" s="33">
        <f>SUM(C4:C16)</f>
        <v>2997</v>
      </c>
      <c r="D17" s="33">
        <f>SUM(D4:D16)</f>
        <v>3853</v>
      </c>
      <c r="E17" s="37">
        <f>SUM(E4:E16)</f>
        <v>3345435</v>
      </c>
      <c r="F17" s="37">
        <f t="shared" si="1"/>
        <v>2341804.5</v>
      </c>
      <c r="G17" s="37">
        <f t="shared" si="0"/>
        <v>1003630.5</v>
      </c>
      <c r="H17" s="38"/>
    </row>
    <row r="18" spans="5:7">
      <c r="E18" s="42"/>
      <c r="F18" s="42"/>
      <c r="G18" s="42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6"/>
  <sheetViews>
    <sheetView zoomScale="70" zoomScaleNormal="70" workbookViewId="0">
      <selection activeCell="A17" sqref="$A17:$XFD27"/>
    </sheetView>
  </sheetViews>
  <sheetFormatPr defaultColWidth="9" defaultRowHeight="20.65" outlineLevelCol="7"/>
  <cols>
    <col min="1" max="1" width="9" style="1"/>
    <col min="2" max="2" width="22.7522123893805" style="1" customWidth="1"/>
    <col min="3" max="3" width="5.25663716814159" style="1" customWidth="1"/>
    <col min="4" max="4" width="6.07964601769912" style="1" customWidth="1"/>
    <col min="5" max="5" width="13.4778761061947" style="1" customWidth="1"/>
    <col min="6" max="6" width="14.141592920354" style="1" customWidth="1"/>
    <col min="7" max="7" width="12.6283185840708" style="1" customWidth="1"/>
    <col min="8" max="8" width="15.2920353982301" style="1" customWidth="1"/>
    <col min="9" max="16384" width="9" style="1"/>
  </cols>
  <sheetData>
    <row r="1" ht="63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1" customHeight="1" spans="1:8">
      <c r="A2" s="3" t="s">
        <v>1</v>
      </c>
      <c r="B2" s="3" t="s">
        <v>2</v>
      </c>
      <c r="C2" s="3" t="s">
        <v>3</v>
      </c>
      <c r="D2" s="3" t="s">
        <v>4</v>
      </c>
      <c r="E2" s="13" t="s">
        <v>5</v>
      </c>
      <c r="F2" s="14"/>
      <c r="G2" s="14"/>
      <c r="H2" s="14" t="s">
        <v>6</v>
      </c>
    </row>
    <row r="3" ht="21" customHeight="1" spans="1:8">
      <c r="A3" s="4"/>
      <c r="B3" s="4" t="s">
        <v>7</v>
      </c>
      <c r="C3" s="4"/>
      <c r="D3" s="4"/>
      <c r="E3" s="13" t="s">
        <v>8</v>
      </c>
      <c r="F3" s="13" t="s">
        <v>25</v>
      </c>
      <c r="G3" s="13" t="s">
        <v>26</v>
      </c>
      <c r="H3" s="13"/>
    </row>
    <row r="4" ht="34" customHeight="1" spans="1:8">
      <c r="A4" s="5">
        <v>1</v>
      </c>
      <c r="B4" s="6" t="s">
        <v>27</v>
      </c>
      <c r="C4" s="7">
        <v>509</v>
      </c>
      <c r="D4" s="7">
        <v>669</v>
      </c>
      <c r="E4" s="15">
        <v>579970</v>
      </c>
      <c r="F4" s="16">
        <v>0</v>
      </c>
      <c r="G4" s="16">
        <f>E4</f>
        <v>579970</v>
      </c>
      <c r="H4" s="17"/>
    </row>
    <row r="5" ht="34" customHeight="1" spans="1:8">
      <c r="A5" s="5"/>
      <c r="B5" s="8"/>
      <c r="C5" s="9"/>
      <c r="D5" s="9"/>
      <c r="E5" s="18"/>
      <c r="F5" s="16"/>
      <c r="G5" s="16"/>
      <c r="H5" s="17"/>
    </row>
    <row r="6" ht="34" customHeight="1" spans="1:8">
      <c r="A6" s="5"/>
      <c r="B6" s="8"/>
      <c r="C6" s="10"/>
      <c r="D6" s="10"/>
      <c r="E6" s="19"/>
      <c r="F6" s="16"/>
      <c r="G6" s="16"/>
      <c r="H6" s="17"/>
    </row>
    <row r="7" ht="34" customHeight="1" spans="1:8">
      <c r="A7" s="5"/>
      <c r="B7" s="8"/>
      <c r="C7" s="10"/>
      <c r="D7" s="10"/>
      <c r="E7" s="19"/>
      <c r="F7" s="16"/>
      <c r="G7" s="16"/>
      <c r="H7" s="17"/>
    </row>
    <row r="8" ht="34" customHeight="1" spans="1:8">
      <c r="A8" s="5"/>
      <c r="B8" s="8"/>
      <c r="C8" s="10"/>
      <c r="D8" s="10"/>
      <c r="E8" s="19"/>
      <c r="F8" s="16"/>
      <c r="G8" s="16"/>
      <c r="H8" s="17"/>
    </row>
    <row r="9" ht="34" customHeight="1" spans="1:8">
      <c r="A9" s="5"/>
      <c r="B9" s="8"/>
      <c r="C9" s="10"/>
      <c r="D9" s="10"/>
      <c r="E9" s="19"/>
      <c r="F9" s="16"/>
      <c r="G9" s="16"/>
      <c r="H9" s="17"/>
    </row>
    <row r="10" ht="34" customHeight="1" spans="1:8">
      <c r="A10" s="5"/>
      <c r="B10" s="8"/>
      <c r="C10" s="10"/>
      <c r="D10" s="10"/>
      <c r="E10" s="19"/>
      <c r="F10" s="16"/>
      <c r="G10" s="16"/>
      <c r="H10" s="17"/>
    </row>
    <row r="11" ht="34" customHeight="1" spans="1:8">
      <c r="A11" s="5"/>
      <c r="B11" s="6"/>
      <c r="C11" s="10"/>
      <c r="D11" s="10"/>
      <c r="E11" s="19"/>
      <c r="F11" s="16"/>
      <c r="G11" s="16"/>
      <c r="H11" s="17"/>
    </row>
    <row r="12" ht="34" customHeight="1" spans="1:8">
      <c r="A12" s="5"/>
      <c r="B12" s="6"/>
      <c r="C12" s="10"/>
      <c r="D12" s="10"/>
      <c r="E12" s="19"/>
      <c r="F12" s="16"/>
      <c r="G12" s="16"/>
      <c r="H12" s="17"/>
    </row>
    <row r="13" ht="34" customHeight="1" spans="1:8">
      <c r="A13" s="5"/>
      <c r="B13" s="6"/>
      <c r="C13" s="10"/>
      <c r="D13" s="10"/>
      <c r="E13" s="19"/>
      <c r="F13" s="16"/>
      <c r="G13" s="16"/>
      <c r="H13" s="17"/>
    </row>
    <row r="14" ht="34" customHeight="1" spans="1:8">
      <c r="A14" s="5"/>
      <c r="B14" s="6"/>
      <c r="C14" s="10"/>
      <c r="D14" s="10"/>
      <c r="E14" s="19"/>
      <c r="F14" s="16"/>
      <c r="G14" s="16"/>
      <c r="H14" s="17"/>
    </row>
    <row r="15" ht="34" customHeight="1" spans="1:8">
      <c r="A15" s="5"/>
      <c r="B15" s="6"/>
      <c r="C15" s="10"/>
      <c r="D15" s="10"/>
      <c r="E15" s="20"/>
      <c r="F15" s="16"/>
      <c r="G15" s="16"/>
      <c r="H15" s="17"/>
    </row>
    <row r="16" ht="34" customHeight="1" spans="1:8">
      <c r="A16" s="11"/>
      <c r="B16" s="12" t="s">
        <v>24</v>
      </c>
      <c r="C16" s="12">
        <f>SUM(C4:C15)</f>
        <v>509</v>
      </c>
      <c r="D16" s="12">
        <f>SUM(D4:D15)</f>
        <v>669</v>
      </c>
      <c r="E16" s="16">
        <f>SUM(E4:E15)</f>
        <v>579970</v>
      </c>
      <c r="F16" s="16">
        <f>SUM(F4:F15)</f>
        <v>0</v>
      </c>
      <c r="G16" s="16">
        <f>SUM(G4:G15)</f>
        <v>579970</v>
      </c>
      <c r="H16" s="17"/>
    </row>
  </sheetData>
  <mergeCells count="6">
    <mergeCell ref="A1:H1"/>
    <mergeCell ref="E2:G2"/>
    <mergeCell ref="A2:A3"/>
    <mergeCell ref="B2:B3"/>
    <mergeCell ref="C2:C3"/>
    <mergeCell ref="D2:D3"/>
  </mergeCells>
  <pageMargins left="0.699305555555556" right="0.699305555555556" top="0.75" bottom="0.75" header="0.3" footer="0.3"/>
  <pageSetup paperSize="9" scale="90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1全</vt:lpstr>
      <vt:lpstr>吕四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帆帆瓶果</cp:lastModifiedBy>
  <dcterms:created xsi:type="dcterms:W3CDTF">2006-09-13T11:21:00Z</dcterms:created>
  <dcterms:modified xsi:type="dcterms:W3CDTF">2025-09-08T07:37:35Z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2052-12.1.0.21911</vt:lpwstr>
  </property>
  <property fmtid="{D5CDD505-2E9C-101B-9397-08002B2CF9AE}" pid="3" name="ICV">
    <vt:lpwstr>296D3801F3CD49079FD7A309036CA05D</vt:lpwstr>
  </property>
</Properties>
</file>