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'1全'!$A$1:$H$27</definedName>
    <definedName name="_xlnm.Print_Area" localSheetId="1">吕四!$A$1:$H$23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<sst xmlns="http://schemas.openxmlformats.org/spreadsheetml/2006/main" count="41" uniqueCount="31">
  <si>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7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</si>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</sst>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176" formatCode="#,###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6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/>
    <xf numFmtId="177" fontId="4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177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zoomScale="67" zoomScaleNormal="67" workbookViewId="0">
      <selection activeCell="L10" sqref="L10"/>
    </sheetView>
  </sheetViews>
  <sheetFormatPr defaultColWidth="9" defaultRowHeight="20.4" outlineLevelCol="7"/>
  <cols>
    <col min="1" max="1" width="9" style="24"/>
    <col min="2" max="2" width="22.75" style="24" customWidth="1"/>
    <col min="3" max="3" width="5.25925925925926" style="24" customWidth="1"/>
    <col min="4" max="4" width="6.08333333333333" style="24" customWidth="1"/>
    <col min="5" max="5" width="13.4814814814815" style="24" customWidth="1"/>
    <col min="6" max="6" width="14.1388888888889" style="24" customWidth="1"/>
    <col min="7" max="7" width="12.6296296296296" style="24" customWidth="1"/>
    <col min="8" max="8" width="15.2962962962963" style="24" customWidth="1"/>
    <col min="9" max="16384" width="9" style="24"/>
  </cols>
  <sheetData>
    <row r="1" ht="63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21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8"/>
      <c r="G2" s="28"/>
      <c r="H2" s="28" t="s">
        <v>6</v>
      </c>
    </row>
    <row r="3" ht="21" customHeight="1" spans="1:8">
      <c r="A3" s="29"/>
      <c r="B3" s="29" t="s">
        <v>7</v>
      </c>
      <c r="C3" s="29"/>
      <c r="D3" s="29"/>
      <c r="E3" s="27" t="s">
        <v>8</v>
      </c>
      <c r="F3" s="27" t="s">
        <v>9</v>
      </c>
      <c r="G3" s="27" t="s">
        <v>10</v>
      </c>
      <c r="H3" s="27"/>
    </row>
    <row r="4" ht="34" customHeight="1" spans="1:8">
      <c r="A4" s="13">
        <v>1</v>
      </c>
      <c r="B4" s="8" t="s">
        <v>11</v>
      </c>
      <c r="C4" s="9">
        <v>191</v>
      </c>
      <c r="D4" s="9">
        <v>227</v>
      </c>
      <c r="E4" s="10">
        <v>140338</v>
      </c>
      <c r="F4" s="14">
        <f>E4*0.7</f>
        <v>98236.6</v>
      </c>
      <c r="G4" s="14">
        <f>E4*0.3</f>
        <v>42101.4</v>
      </c>
      <c r="H4" s="30"/>
    </row>
    <row r="5" ht="34" customHeight="1" spans="1:8">
      <c r="A5" s="13">
        <v>2</v>
      </c>
      <c r="B5" s="8" t="s">
        <v>12</v>
      </c>
      <c r="C5" s="9">
        <v>438</v>
      </c>
      <c r="D5" s="9">
        <v>579</v>
      </c>
      <c r="E5" s="10">
        <v>368405</v>
      </c>
      <c r="F5" s="14">
        <f t="shared" ref="F5:F20" si="0">E5*0.7</f>
        <v>257883.5</v>
      </c>
      <c r="G5" s="14">
        <f t="shared" ref="G5:G20" si="1">E5*0.3</f>
        <v>110521.5</v>
      </c>
      <c r="H5" s="30"/>
    </row>
    <row r="6" ht="34" customHeight="1" spans="1:8">
      <c r="A6" s="13">
        <v>3</v>
      </c>
      <c r="B6" s="8" t="s">
        <v>13</v>
      </c>
      <c r="C6" s="9">
        <v>346</v>
      </c>
      <c r="D6" s="9">
        <v>421</v>
      </c>
      <c r="E6" s="10">
        <v>278254</v>
      </c>
      <c r="F6" s="14">
        <f t="shared" si="0"/>
        <v>194777.8</v>
      </c>
      <c r="G6" s="14">
        <f t="shared" si="1"/>
        <v>83476.2</v>
      </c>
      <c r="H6" s="30"/>
    </row>
    <row r="7" ht="34" customHeight="1" spans="1:8">
      <c r="A7" s="13">
        <v>4</v>
      </c>
      <c r="B7" s="8" t="s">
        <v>14</v>
      </c>
      <c r="C7" s="9">
        <v>429</v>
      </c>
      <c r="D7" s="9">
        <v>524</v>
      </c>
      <c r="E7" s="10">
        <v>320392</v>
      </c>
      <c r="F7" s="14">
        <f t="shared" si="0"/>
        <v>224274.4</v>
      </c>
      <c r="G7" s="14">
        <f t="shared" si="1"/>
        <v>96117.6</v>
      </c>
      <c r="H7" s="31"/>
    </row>
    <row r="8" ht="34" customHeight="1" spans="1:8">
      <c r="A8" s="13">
        <v>5</v>
      </c>
      <c r="B8" s="8" t="s">
        <v>15</v>
      </c>
      <c r="C8" s="9">
        <v>316</v>
      </c>
      <c r="D8" s="9">
        <v>434</v>
      </c>
      <c r="E8" s="10">
        <v>215992</v>
      </c>
      <c r="F8" s="14">
        <f t="shared" si="0"/>
        <v>151194.4</v>
      </c>
      <c r="G8" s="14">
        <f t="shared" si="1"/>
        <v>64797.6</v>
      </c>
      <c r="H8" s="30"/>
    </row>
    <row r="9" ht="34" customHeight="1" spans="1:8">
      <c r="A9" s="13">
        <v>6</v>
      </c>
      <c r="B9" s="8" t="s">
        <v>16</v>
      </c>
      <c r="C9" s="9">
        <v>285</v>
      </c>
      <c r="D9" s="9">
        <v>406</v>
      </c>
      <c r="E9" s="10">
        <v>262414</v>
      </c>
      <c r="F9" s="14">
        <f t="shared" si="0"/>
        <v>183689.8</v>
      </c>
      <c r="G9" s="14">
        <f t="shared" si="1"/>
        <v>78724.2</v>
      </c>
      <c r="H9" s="30"/>
    </row>
    <row r="10" ht="34" customHeight="1" spans="1:8">
      <c r="A10" s="13">
        <v>7</v>
      </c>
      <c r="B10" s="8" t="s">
        <v>17</v>
      </c>
      <c r="C10" s="9">
        <v>237</v>
      </c>
      <c r="D10" s="9">
        <v>290</v>
      </c>
      <c r="E10" s="10">
        <v>199968</v>
      </c>
      <c r="F10" s="14">
        <f t="shared" si="0"/>
        <v>139977.6</v>
      </c>
      <c r="G10" s="14">
        <f t="shared" si="1"/>
        <v>59990.4</v>
      </c>
      <c r="H10" s="30"/>
    </row>
    <row r="11" ht="34" customHeight="1" spans="1:8">
      <c r="A11" s="13">
        <v>8</v>
      </c>
      <c r="B11" s="8" t="s">
        <v>18</v>
      </c>
      <c r="C11" s="9">
        <v>283</v>
      </c>
      <c r="D11" s="9">
        <v>372</v>
      </c>
      <c r="E11" s="10">
        <v>257644</v>
      </c>
      <c r="F11" s="14">
        <f t="shared" si="0"/>
        <v>180350.8</v>
      </c>
      <c r="G11" s="14">
        <f t="shared" si="1"/>
        <v>77293.2</v>
      </c>
      <c r="H11" s="30"/>
    </row>
    <row r="12" ht="34" customHeight="1" spans="1:8">
      <c r="A12" s="13">
        <v>9</v>
      </c>
      <c r="B12" s="8" t="s">
        <v>19</v>
      </c>
      <c r="C12" s="9">
        <v>242</v>
      </c>
      <c r="D12" s="9">
        <v>300</v>
      </c>
      <c r="E12" s="10">
        <v>192127</v>
      </c>
      <c r="F12" s="14">
        <f t="shared" si="0"/>
        <v>134488.9</v>
      </c>
      <c r="G12" s="14">
        <f t="shared" si="1"/>
        <v>57638.1</v>
      </c>
      <c r="H12" s="30"/>
    </row>
    <row r="13" ht="34" customHeight="1" spans="1:8">
      <c r="A13" s="13">
        <v>10</v>
      </c>
      <c r="B13" s="8" t="s">
        <v>20</v>
      </c>
      <c r="C13" s="9">
        <v>377</v>
      </c>
      <c r="D13" s="9">
        <v>483</v>
      </c>
      <c r="E13" s="10">
        <v>310511</v>
      </c>
      <c r="F13" s="14">
        <f t="shared" si="0"/>
        <v>217357.7</v>
      </c>
      <c r="G13" s="14">
        <f t="shared" si="1"/>
        <v>93153.3</v>
      </c>
      <c r="H13" s="30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f t="shared" si="0"/>
        <v>546</v>
      </c>
      <c r="G14" s="14">
        <f t="shared" si="1"/>
        <v>234</v>
      </c>
      <c r="H14" s="30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/>
      <c r="G15" s="14"/>
      <c r="H15" s="30"/>
    </row>
    <row r="16" ht="34" customHeight="1" spans="1:8">
      <c r="A16" s="13">
        <v>13</v>
      </c>
      <c r="B16" s="15" t="s">
        <v>23</v>
      </c>
      <c r="C16" s="9">
        <v>51</v>
      </c>
      <c r="D16" s="9">
        <v>76</v>
      </c>
      <c r="E16" s="10">
        <v>47454</v>
      </c>
      <c r="F16" s="14">
        <f t="shared" si="0"/>
        <v>33217.8</v>
      </c>
      <c r="G16" s="14">
        <f t="shared" si="1"/>
        <v>14236.2</v>
      </c>
      <c r="H16" s="30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/>
      <c r="G17" s="14"/>
      <c r="H17" s="30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/>
      <c r="G18" s="14"/>
      <c r="H18" s="30"/>
    </row>
    <row r="19" ht="34" customHeight="1" spans="1:8">
      <c r="A19" s="13">
        <v>16</v>
      </c>
      <c r="B19" s="15" t="s">
        <v>26</v>
      </c>
      <c r="C19" s="9">
        <v>54</v>
      </c>
      <c r="D19" s="9">
        <v>70</v>
      </c>
      <c r="E19" s="16">
        <v>46755</v>
      </c>
      <c r="F19" s="14">
        <f t="shared" si="0"/>
        <v>32728.5</v>
      </c>
      <c r="G19" s="14">
        <f t="shared" si="1"/>
        <v>14026.5</v>
      </c>
      <c r="H19" s="30"/>
    </row>
    <row r="20" ht="34" customHeight="1" spans="1:8">
      <c r="A20" s="32"/>
      <c r="B20" s="33" t="s">
        <v>27</v>
      </c>
      <c r="C20" s="33">
        <f>SUM(C4:C19)</f>
        <v>3250</v>
      </c>
      <c r="D20" s="33">
        <f>SUM(D4:D19)</f>
        <v>4183</v>
      </c>
      <c r="E20" s="14">
        <f>SUM(E4:E19)</f>
        <v>2641034</v>
      </c>
      <c r="F20" s="14">
        <f>SUM(F4:F19)</f>
        <v>1848723.8</v>
      </c>
      <c r="G20" s="14">
        <f>SUM(G4:G19)</f>
        <v>792310.2</v>
      </c>
      <c r="H20" s="30"/>
    </row>
    <row r="21" ht="78" customHeight="1" spans="1:8">
      <c r="A21" s="34"/>
      <c r="B21" s="34"/>
      <c r="C21" s="34"/>
      <c r="D21" s="34"/>
      <c r="E21" s="34"/>
      <c r="F21" s="34"/>
      <c r="G21" s="34"/>
      <c r="H21" s="34"/>
    </row>
    <row r="22" ht="21" customHeight="1" spans="1:8">
      <c r="A22" s="35"/>
      <c r="B22" s="34"/>
      <c r="C22" s="34"/>
      <c r="D22" s="34"/>
      <c r="E22" s="34"/>
      <c r="F22" s="34"/>
      <c r="G22" s="34"/>
      <c r="H22" s="34"/>
    </row>
    <row r="23" ht="18" customHeight="1" spans="1:8">
      <c r="A23" s="36"/>
      <c r="F23" s="36"/>
      <c r="G23" s="37"/>
      <c r="H23" s="37"/>
    </row>
    <row r="24" ht="29" customHeight="1"/>
    <row r="25" ht="9" customHeight="1" spans="1:6">
      <c r="A25" s="36"/>
      <c r="F25" s="36"/>
    </row>
    <row r="26" ht="8" customHeight="1" spans="1:6">
      <c r="A26" s="36"/>
      <c r="F26" s="36"/>
    </row>
    <row r="27" spans="1:6">
      <c r="A27" s="36"/>
      <c r="F27" s="36"/>
    </row>
    <row r="30" spans="5:7">
      <c r="E30" s="38"/>
      <c r="F30" s="38"/>
      <c r="G30" s="38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zoomScale="80" zoomScaleNormal="80" topLeftCell="A8" workbookViewId="0">
      <selection activeCell="A19" sqref="$A19:$XFD25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560</v>
      </c>
      <c r="D4" s="9">
        <v>749</v>
      </c>
      <c r="E4" s="10">
        <v>464852</v>
      </c>
      <c r="F4" s="11">
        <v>0</v>
      </c>
      <c r="G4" s="11">
        <f>E4</f>
        <v>464852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560</v>
      </c>
      <c r="D16" s="18">
        <f>SUM(D4:D15)</f>
        <v>749</v>
      </c>
      <c r="E16" s="11">
        <f>SUM(E4:E15)</f>
        <v>464852</v>
      </c>
      <c r="F16" s="11">
        <f>SUM(F4:F15)</f>
        <v>0</v>
      </c>
      <c r="G16" s="11">
        <f>SUM(G4:G15)</f>
        <v>464852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  <row r="19" ht="18" customHeight="1" spans="1:8">
      <c r="A19" s="21"/>
      <c r="F19" s="21"/>
      <c r="G19" s="22"/>
      <c r="H19" s="22"/>
    </row>
    <row r="20" ht="29" customHeight="1"/>
    <row r="21" ht="9" customHeight="1" spans="1:6">
      <c r="A21" s="21"/>
      <c r="F21" s="21"/>
    </row>
    <row r="22" ht="8" customHeight="1" spans="1:6">
      <c r="A22" s="21"/>
      <c r="F22" s="21"/>
    </row>
    <row r="23" spans="1:6">
      <c r="A23" s="21"/>
      <c r="F23" s="21"/>
    </row>
    <row r="26" spans="5:7">
      <c r="E26" s="23"/>
      <c r="F26" s="23"/>
      <c r="G26" s="23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2022-07-20T03:00:22Z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296D3801F3CD49079FD7A309036CA05D</vt:lpwstr>
  </property>
</Properties>
</file>