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'1全'!$A$1:$H$27</definedName>
    <definedName name="_xlnm.Print_Area" localSheetId="1">吕四!$A$1:$H$23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<sst xmlns="http://schemas.openxmlformats.org/spreadsheetml/2006/main" count="41" uniqueCount="31">
  <si>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5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</si>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</sst>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#"/>
    <numFmt numFmtId="43" formatCode="_ * #,##0.00_ ;_ * \-#,##0.00_ ;_ * &quot;-&quot;??_ ;_ @_ 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6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/>
    <xf numFmtId="177" fontId="4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177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zoomScale="67" zoomScaleNormal="67" topLeftCell="A10" workbookViewId="0">
      <selection activeCell="O8" sqref="O8"/>
    </sheetView>
  </sheetViews>
  <sheetFormatPr defaultColWidth="9" defaultRowHeight="20.4" outlineLevelCol="7"/>
  <cols>
    <col min="1" max="1" width="9" style="24"/>
    <col min="2" max="2" width="22.75" style="24" customWidth="1"/>
    <col min="3" max="3" width="5.25925925925926" style="24" customWidth="1"/>
    <col min="4" max="4" width="6.08333333333333" style="24" customWidth="1"/>
    <col min="5" max="5" width="13.4814814814815" style="24" customWidth="1"/>
    <col min="6" max="6" width="14.1388888888889" style="24" customWidth="1"/>
    <col min="7" max="7" width="12.6296296296296" style="24" customWidth="1"/>
    <col min="8" max="8" width="15.2962962962963" style="24" customWidth="1"/>
    <col min="9" max="16384" width="9" style="24"/>
  </cols>
  <sheetData>
    <row r="1" ht="63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21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8"/>
      <c r="G2" s="28"/>
      <c r="H2" s="28" t="s">
        <v>6</v>
      </c>
    </row>
    <row r="3" ht="21" customHeight="1" spans="1:8">
      <c r="A3" s="29"/>
      <c r="B3" s="29" t="s">
        <v>7</v>
      </c>
      <c r="C3" s="29"/>
      <c r="D3" s="29"/>
      <c r="E3" s="27" t="s">
        <v>8</v>
      </c>
      <c r="F3" s="27" t="s">
        <v>9</v>
      </c>
      <c r="G3" s="27" t="s">
        <v>10</v>
      </c>
      <c r="H3" s="27"/>
    </row>
    <row r="4" ht="34" customHeight="1" spans="1:8">
      <c r="A4" s="13">
        <v>1</v>
      </c>
      <c r="B4" s="8" t="s">
        <v>11</v>
      </c>
      <c r="C4" s="9">
        <v>197</v>
      </c>
      <c r="D4" s="9">
        <v>233</v>
      </c>
      <c r="E4" s="10">
        <v>135525</v>
      </c>
      <c r="F4" s="14">
        <f>E4*0.7</f>
        <v>94867.5</v>
      </c>
      <c r="G4" s="14">
        <f>E4*0.3</f>
        <v>40657.5</v>
      </c>
      <c r="H4" s="30"/>
    </row>
    <row r="5" ht="34" customHeight="1" spans="1:8">
      <c r="A5" s="13">
        <v>2</v>
      </c>
      <c r="B5" s="8" t="s">
        <v>12</v>
      </c>
      <c r="C5" s="9">
        <v>442</v>
      </c>
      <c r="D5" s="9">
        <v>581</v>
      </c>
      <c r="E5" s="10">
        <v>353344</v>
      </c>
      <c r="F5" s="14">
        <f t="shared" ref="F5:F20" si="0">E5*0.7</f>
        <v>247340.8</v>
      </c>
      <c r="G5" s="14">
        <f t="shared" ref="G5:G20" si="1">E5*0.3</f>
        <v>106003.2</v>
      </c>
      <c r="H5" s="30"/>
    </row>
    <row r="6" ht="34" customHeight="1" spans="1:8">
      <c r="A6" s="13">
        <v>3</v>
      </c>
      <c r="B6" s="8" t="s">
        <v>13</v>
      </c>
      <c r="C6" s="9">
        <v>348</v>
      </c>
      <c r="D6" s="9">
        <v>424</v>
      </c>
      <c r="E6" s="10">
        <v>265899</v>
      </c>
      <c r="F6" s="14">
        <f t="shared" si="0"/>
        <v>186129.3</v>
      </c>
      <c r="G6" s="14">
        <f t="shared" si="1"/>
        <v>79769.7</v>
      </c>
      <c r="H6" s="30"/>
    </row>
    <row r="7" ht="34" customHeight="1" spans="1:8">
      <c r="A7" s="13">
        <v>4</v>
      </c>
      <c r="B7" s="8" t="s">
        <v>14</v>
      </c>
      <c r="C7" s="9">
        <v>438</v>
      </c>
      <c r="D7" s="9">
        <v>536</v>
      </c>
      <c r="E7" s="10">
        <v>310054</v>
      </c>
      <c r="F7" s="14">
        <f t="shared" si="0"/>
        <v>217037.8</v>
      </c>
      <c r="G7" s="14">
        <f t="shared" si="1"/>
        <v>93016.2</v>
      </c>
      <c r="H7" s="31"/>
    </row>
    <row r="8" ht="34" customHeight="1" spans="1:8">
      <c r="A8" s="13">
        <v>5</v>
      </c>
      <c r="B8" s="8" t="s">
        <v>15</v>
      </c>
      <c r="C8" s="9">
        <v>337</v>
      </c>
      <c r="D8" s="9">
        <v>462</v>
      </c>
      <c r="E8" s="10">
        <v>219594</v>
      </c>
      <c r="F8" s="14">
        <f t="shared" si="0"/>
        <v>153715.8</v>
      </c>
      <c r="G8" s="14">
        <f t="shared" si="1"/>
        <v>65878.2</v>
      </c>
      <c r="H8" s="30"/>
    </row>
    <row r="9" ht="34" customHeight="1" spans="1:8">
      <c r="A9" s="13">
        <v>6</v>
      </c>
      <c r="B9" s="8" t="s">
        <v>16</v>
      </c>
      <c r="C9" s="9">
        <v>293</v>
      </c>
      <c r="D9" s="9">
        <v>419</v>
      </c>
      <c r="E9" s="10">
        <v>257740</v>
      </c>
      <c r="F9" s="14">
        <f t="shared" si="0"/>
        <v>180418</v>
      </c>
      <c r="G9" s="14">
        <f t="shared" si="1"/>
        <v>77322</v>
      </c>
      <c r="H9" s="30"/>
    </row>
    <row r="10" ht="34" customHeight="1" spans="1:8">
      <c r="A10" s="13">
        <v>7</v>
      </c>
      <c r="B10" s="8" t="s">
        <v>17</v>
      </c>
      <c r="C10" s="9">
        <v>243</v>
      </c>
      <c r="D10" s="9">
        <v>296</v>
      </c>
      <c r="E10" s="10">
        <v>194266</v>
      </c>
      <c r="F10" s="14">
        <f t="shared" si="0"/>
        <v>135986.2</v>
      </c>
      <c r="G10" s="14">
        <f t="shared" si="1"/>
        <v>58279.8</v>
      </c>
      <c r="H10" s="30"/>
    </row>
    <row r="11" ht="34" customHeight="1" spans="1:8">
      <c r="A11" s="13">
        <v>8</v>
      </c>
      <c r="B11" s="8" t="s">
        <v>18</v>
      </c>
      <c r="C11" s="9">
        <v>284</v>
      </c>
      <c r="D11" s="9">
        <v>375</v>
      </c>
      <c r="E11" s="10">
        <v>246544</v>
      </c>
      <c r="F11" s="14">
        <f t="shared" si="0"/>
        <v>172580.8</v>
      </c>
      <c r="G11" s="14">
        <f t="shared" si="1"/>
        <v>73963.2</v>
      </c>
      <c r="H11" s="30"/>
    </row>
    <row r="12" ht="34" customHeight="1" spans="1:8">
      <c r="A12" s="13">
        <v>9</v>
      </c>
      <c r="B12" s="8" t="s">
        <v>19</v>
      </c>
      <c r="C12" s="9">
        <v>266</v>
      </c>
      <c r="D12" s="9">
        <v>340</v>
      </c>
      <c r="E12" s="10">
        <v>210166</v>
      </c>
      <c r="F12" s="14">
        <f t="shared" si="0"/>
        <v>147116.2</v>
      </c>
      <c r="G12" s="14">
        <f t="shared" si="1"/>
        <v>63049.8</v>
      </c>
      <c r="H12" s="30"/>
    </row>
    <row r="13" ht="34" customHeight="1" spans="1:8">
      <c r="A13" s="13">
        <v>10</v>
      </c>
      <c r="B13" s="8" t="s">
        <v>20</v>
      </c>
      <c r="C13" s="9">
        <v>373</v>
      </c>
      <c r="D13" s="9">
        <v>480</v>
      </c>
      <c r="E13" s="10">
        <v>292734</v>
      </c>
      <c r="F13" s="14">
        <f t="shared" si="0"/>
        <v>204913.8</v>
      </c>
      <c r="G13" s="14">
        <f t="shared" si="1"/>
        <v>87820.2</v>
      </c>
      <c r="H13" s="30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750</v>
      </c>
      <c r="F14" s="14">
        <f t="shared" si="0"/>
        <v>525</v>
      </c>
      <c r="G14" s="14">
        <f t="shared" si="1"/>
        <v>225</v>
      </c>
      <c r="H14" s="30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/>
      <c r="G15" s="14"/>
      <c r="H15" s="30"/>
    </row>
    <row r="16" ht="34" customHeight="1" spans="1:8">
      <c r="A16" s="13">
        <v>13</v>
      </c>
      <c r="B16" s="15" t="s">
        <v>23</v>
      </c>
      <c r="C16" s="9">
        <v>53</v>
      </c>
      <c r="D16" s="9">
        <v>80</v>
      </c>
      <c r="E16" s="10">
        <v>46728</v>
      </c>
      <c r="F16" s="14">
        <f t="shared" si="0"/>
        <v>32709.6</v>
      </c>
      <c r="G16" s="14">
        <f t="shared" si="1"/>
        <v>14018.4</v>
      </c>
      <c r="H16" s="30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/>
      <c r="G17" s="14"/>
      <c r="H17" s="30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/>
      <c r="G18" s="14"/>
      <c r="H18" s="30"/>
    </row>
    <row r="19" ht="34" customHeight="1" spans="1:8">
      <c r="A19" s="13">
        <v>16</v>
      </c>
      <c r="B19" s="15" t="s">
        <v>26</v>
      </c>
      <c r="C19" s="9">
        <v>53</v>
      </c>
      <c r="D19" s="9">
        <v>69</v>
      </c>
      <c r="E19" s="16">
        <v>42878</v>
      </c>
      <c r="F19" s="14">
        <f t="shared" si="0"/>
        <v>30014.6</v>
      </c>
      <c r="G19" s="14">
        <f t="shared" si="1"/>
        <v>12863.4</v>
      </c>
      <c r="H19" s="30"/>
    </row>
    <row r="20" ht="34" customHeight="1" spans="1:8">
      <c r="A20" s="32"/>
      <c r="B20" s="33" t="s">
        <v>27</v>
      </c>
      <c r="C20" s="33">
        <f>SUM(C4:C19)</f>
        <v>3328</v>
      </c>
      <c r="D20" s="33">
        <f>SUM(D4:D19)</f>
        <v>4296</v>
      </c>
      <c r="E20" s="14">
        <f>SUM(E4:E19)</f>
        <v>2576222</v>
      </c>
      <c r="F20" s="14">
        <f t="shared" si="0"/>
        <v>1803355.4</v>
      </c>
      <c r="G20" s="14">
        <f t="shared" si="1"/>
        <v>772866.6</v>
      </c>
      <c r="H20" s="30"/>
    </row>
    <row r="21" ht="78" customHeight="1" spans="1:8">
      <c r="A21" s="34"/>
      <c r="B21" s="34"/>
      <c r="C21" s="34"/>
      <c r="D21" s="34"/>
      <c r="E21" s="34"/>
      <c r="F21" s="34"/>
      <c r="G21" s="34"/>
      <c r="H21" s="34"/>
    </row>
    <row r="22" ht="21" customHeight="1" spans="1:8">
      <c r="A22" s="35"/>
      <c r="B22" s="34"/>
      <c r="C22" s="34"/>
      <c r="D22" s="34"/>
      <c r="E22" s="34"/>
      <c r="F22" s="34"/>
      <c r="G22" s="34"/>
      <c r="H22" s="34"/>
    </row>
    <row r="23" ht="18" customHeight="1" spans="1:8">
      <c r="A23" s="36"/>
      <c r="F23" s="36"/>
      <c r="G23" s="37"/>
      <c r="H23" s="37"/>
    </row>
    <row r="24" ht="29" customHeight="1"/>
    <row r="25" ht="9" customHeight="1" spans="1:6">
      <c r="A25" s="36"/>
      <c r="F25" s="36"/>
    </row>
    <row r="26" ht="8" customHeight="1" spans="1:6">
      <c r="A26" s="36"/>
      <c r="F26" s="36"/>
    </row>
    <row r="27" spans="1:6">
      <c r="A27" s="36"/>
      <c r="F27" s="36"/>
    </row>
    <row r="30" spans="5:7">
      <c r="E30" s="38"/>
      <c r="F30" s="38"/>
      <c r="G30" s="38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zoomScale="80" zoomScaleNormal="80" workbookViewId="0">
      <selection activeCell="T10" sqref="T10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606</v>
      </c>
      <c r="D4" s="9">
        <v>821</v>
      </c>
      <c r="E4" s="10">
        <v>488962</v>
      </c>
      <c r="F4" s="11">
        <v>0</v>
      </c>
      <c r="G4" s="11">
        <f>E4</f>
        <v>488962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606</v>
      </c>
      <c r="D16" s="18">
        <f>SUM(D4:D15)</f>
        <v>821</v>
      </c>
      <c r="E16" s="11">
        <f>SUM(E4:E15)</f>
        <v>488962</v>
      </c>
      <c r="F16" s="11">
        <f>SUM(F4:F15)</f>
        <v>0</v>
      </c>
      <c r="G16" s="11">
        <f>SUM(G4:G15)</f>
        <v>488962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  <row r="19" ht="18" customHeight="1" spans="1:8">
      <c r="A19" s="21"/>
      <c r="F19" s="21"/>
      <c r="G19" s="22"/>
      <c r="H19" s="22"/>
    </row>
    <row r="20" ht="29" customHeight="1"/>
    <row r="21" ht="9" customHeight="1" spans="1:6">
      <c r="A21" s="21"/>
      <c r="F21" s="21"/>
    </row>
    <row r="22" ht="8" customHeight="1" spans="1:6">
      <c r="A22" s="21"/>
      <c r="F22" s="21"/>
    </row>
    <row r="23" spans="1:6">
      <c r="A23" s="21"/>
      <c r="F23" s="21"/>
    </row>
    <row r="26" spans="5:7">
      <c r="E26" s="23"/>
      <c r="F26" s="23"/>
      <c r="G26" s="23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2022-05-16T06:55:07Z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296D3801F3CD49079FD7A309036CA05D</vt:lpwstr>
  </property>
</Properties>
</file>