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15" windowHeight="9804" activeTab="1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'1全'!$A$1:$H$22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<sst xmlns="http://schemas.openxmlformats.org/spreadsheetml/2006/main" count="41" uniqueCount="31">
  <si>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12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</si>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</sst>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4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0"/>
      <name val="Arial"/>
      <charset val="134"/>
    </font>
    <font>
      <sz val="8"/>
      <name val="宋体"/>
      <charset val="134"/>
      <scheme val="minor"/>
    </font>
    <font>
      <sz val="9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1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selection activeCell="M7" sqref="M7"/>
    </sheetView>
  </sheetViews>
  <sheetFormatPr defaultColWidth="9" defaultRowHeight="20.65"/>
  <cols>
    <col min="1" max="1" width="9" style="22"/>
    <col min="2" max="2" width="22.7522123893805" style="22" customWidth="1"/>
    <col min="3" max="3" width="5.61946902654867" style="22" customWidth="1"/>
    <col min="4" max="4" width="6.07964601769912" style="22" customWidth="1"/>
    <col min="5" max="5" width="13.4778761061947" style="22" customWidth="1"/>
    <col min="6" max="6" width="14.141592920354" style="22" customWidth="1"/>
    <col min="7" max="7" width="12.6283185840708" style="22" customWidth="1"/>
    <col min="8" max="8" width="15.2920353982301" style="22" customWidth="1"/>
    <col min="9" max="10" width="9" style="23"/>
    <col min="11" max="16384" width="9" style="22"/>
  </cols>
  <sheetData>
    <row r="1" ht="63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ht="21" customHeight="1" spans="1:8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/>
      <c r="G2" s="27"/>
      <c r="H2" s="27" t="s">
        <v>6</v>
      </c>
    </row>
    <row r="3" ht="21" customHeight="1" spans="1:8">
      <c r="A3" s="28"/>
      <c r="B3" s="28" t="s">
        <v>7</v>
      </c>
      <c r="C3" s="28"/>
      <c r="D3" s="28"/>
      <c r="E3" s="26" t="s">
        <v>8</v>
      </c>
      <c r="F3" s="26" t="s">
        <v>9</v>
      </c>
      <c r="G3" s="26" t="s">
        <v>10</v>
      </c>
      <c r="H3" s="26"/>
    </row>
    <row r="4" ht="34" customHeight="1" spans="1:8">
      <c r="A4" s="13">
        <v>1</v>
      </c>
      <c r="B4" s="8" t="s">
        <v>11</v>
      </c>
      <c r="C4" s="9">
        <v>191</v>
      </c>
      <c r="D4" s="9">
        <v>225</v>
      </c>
      <c r="E4" s="10">
        <v>149648</v>
      </c>
      <c r="F4" s="14">
        <f>E4*0.7</f>
        <v>104753.6</v>
      </c>
      <c r="G4" s="14">
        <f>E4*0.3</f>
        <v>44894.4</v>
      </c>
      <c r="H4" s="29"/>
    </row>
    <row r="5" ht="34" customHeight="1" spans="1:8">
      <c r="A5" s="13">
        <v>2</v>
      </c>
      <c r="B5" s="8" t="s">
        <v>12</v>
      </c>
      <c r="C5" s="9">
        <v>390</v>
      </c>
      <c r="D5" s="9">
        <v>510</v>
      </c>
      <c r="E5" s="10">
        <v>348522</v>
      </c>
      <c r="F5" s="14">
        <f t="shared" ref="F5:F20" si="0">E5*0.7</f>
        <v>243965.4</v>
      </c>
      <c r="G5" s="14">
        <f t="shared" ref="G5:G20" si="1">E5*0.3</f>
        <v>104556.6</v>
      </c>
      <c r="H5" s="29"/>
    </row>
    <row r="6" s="22" customFormat="1" ht="34" customHeight="1" spans="1:10">
      <c r="A6" s="13">
        <v>3</v>
      </c>
      <c r="B6" s="8" t="s">
        <v>13</v>
      </c>
      <c r="C6" s="9">
        <v>336</v>
      </c>
      <c r="D6" s="9">
        <v>405</v>
      </c>
      <c r="E6" s="10">
        <v>289623</v>
      </c>
      <c r="F6" s="14">
        <f t="shared" si="0"/>
        <v>202736.1</v>
      </c>
      <c r="G6" s="14">
        <f t="shared" si="1"/>
        <v>86886.9</v>
      </c>
      <c r="H6" s="29"/>
      <c r="I6" s="23"/>
      <c r="J6" s="23"/>
    </row>
    <row r="7" ht="34" customHeight="1" spans="1:8">
      <c r="A7" s="13">
        <v>4</v>
      </c>
      <c r="B7" s="8" t="s">
        <v>14</v>
      </c>
      <c r="C7" s="9">
        <v>355</v>
      </c>
      <c r="D7" s="9">
        <v>426</v>
      </c>
      <c r="E7" s="10">
        <v>296825</v>
      </c>
      <c r="F7" s="14">
        <f t="shared" si="0"/>
        <v>207777.5</v>
      </c>
      <c r="G7" s="14">
        <f t="shared" si="1"/>
        <v>89047.5</v>
      </c>
      <c r="H7" s="30"/>
    </row>
    <row r="8" ht="34" customHeight="1" spans="1:8">
      <c r="A8" s="13">
        <v>5</v>
      </c>
      <c r="B8" s="8" t="s">
        <v>15</v>
      </c>
      <c r="C8" s="9">
        <v>311</v>
      </c>
      <c r="D8" s="9">
        <v>412</v>
      </c>
      <c r="E8" s="10">
        <v>229436</v>
      </c>
      <c r="F8" s="14">
        <f t="shared" si="0"/>
        <v>160605.2</v>
      </c>
      <c r="G8" s="14">
        <f t="shared" si="1"/>
        <v>68830.8</v>
      </c>
      <c r="H8" s="29"/>
    </row>
    <row r="9" ht="34" customHeight="1" spans="1:8">
      <c r="A9" s="13">
        <v>6</v>
      </c>
      <c r="B9" s="8" t="s">
        <v>16</v>
      </c>
      <c r="C9" s="9">
        <v>273</v>
      </c>
      <c r="D9" s="9">
        <v>388</v>
      </c>
      <c r="E9" s="10">
        <v>263623</v>
      </c>
      <c r="F9" s="14">
        <f t="shared" si="0"/>
        <v>184536.1</v>
      </c>
      <c r="G9" s="14">
        <f t="shared" si="1"/>
        <v>79086.9</v>
      </c>
      <c r="H9" s="29"/>
    </row>
    <row r="10" ht="34" customHeight="1" spans="1:8">
      <c r="A10" s="13">
        <v>7</v>
      </c>
      <c r="B10" s="8" t="s">
        <v>17</v>
      </c>
      <c r="C10" s="9">
        <v>239</v>
      </c>
      <c r="D10" s="9">
        <v>287</v>
      </c>
      <c r="E10" s="10">
        <v>204185</v>
      </c>
      <c r="F10" s="14">
        <f t="shared" si="0"/>
        <v>142929.5</v>
      </c>
      <c r="G10" s="14">
        <f t="shared" si="1"/>
        <v>61255.5</v>
      </c>
      <c r="H10" s="29"/>
    </row>
    <row r="11" ht="34" customHeight="1" spans="1:8">
      <c r="A11" s="13">
        <v>8</v>
      </c>
      <c r="B11" s="8" t="s">
        <v>18</v>
      </c>
      <c r="C11" s="9">
        <v>274</v>
      </c>
      <c r="D11" s="9">
        <v>366</v>
      </c>
      <c r="E11" s="10">
        <v>263304</v>
      </c>
      <c r="F11" s="14">
        <f t="shared" si="0"/>
        <v>184312.8</v>
      </c>
      <c r="G11" s="14">
        <f t="shared" si="1"/>
        <v>78991.2</v>
      </c>
      <c r="H11" s="29"/>
    </row>
    <row r="12" ht="34" customHeight="1" spans="1:8">
      <c r="A12" s="13">
        <v>9</v>
      </c>
      <c r="B12" s="8" t="s">
        <v>19</v>
      </c>
      <c r="C12" s="9">
        <v>230</v>
      </c>
      <c r="D12" s="9">
        <v>278</v>
      </c>
      <c r="E12" s="10">
        <v>199932</v>
      </c>
      <c r="F12" s="14">
        <f t="shared" si="0"/>
        <v>139952.4</v>
      </c>
      <c r="G12" s="14">
        <f t="shared" si="1"/>
        <v>59979.6</v>
      </c>
      <c r="H12" s="29"/>
    </row>
    <row r="13" ht="34" customHeight="1" spans="1:8">
      <c r="A13" s="13">
        <v>10</v>
      </c>
      <c r="B13" s="8" t="s">
        <v>20</v>
      </c>
      <c r="C13" s="9">
        <v>358</v>
      </c>
      <c r="D13" s="9">
        <v>447</v>
      </c>
      <c r="E13" s="10">
        <v>306921</v>
      </c>
      <c r="F13" s="14">
        <f t="shared" si="0"/>
        <v>214844.7</v>
      </c>
      <c r="G13" s="14">
        <f t="shared" si="1"/>
        <v>92076.3</v>
      </c>
      <c r="H13" s="29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820</v>
      </c>
      <c r="F14" s="14">
        <f t="shared" si="0"/>
        <v>574</v>
      </c>
      <c r="G14" s="14">
        <f t="shared" si="1"/>
        <v>246</v>
      </c>
      <c r="H14" s="29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f t="shared" si="0"/>
        <v>0</v>
      </c>
      <c r="G15" s="14">
        <f t="shared" si="1"/>
        <v>0</v>
      </c>
      <c r="H15" s="29"/>
    </row>
    <row r="16" ht="34" customHeight="1" spans="1:8">
      <c r="A16" s="13">
        <v>13</v>
      </c>
      <c r="B16" s="15" t="s">
        <v>23</v>
      </c>
      <c r="C16" s="9">
        <v>52</v>
      </c>
      <c r="D16" s="9">
        <v>70</v>
      </c>
      <c r="E16" s="10">
        <v>49017</v>
      </c>
      <c r="F16" s="14">
        <f t="shared" si="0"/>
        <v>34311.9</v>
      </c>
      <c r="G16" s="14">
        <f t="shared" si="1"/>
        <v>14705.1</v>
      </c>
      <c r="H16" s="29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f t="shared" si="0"/>
        <v>0</v>
      </c>
      <c r="G17" s="14">
        <f t="shared" si="1"/>
        <v>0</v>
      </c>
      <c r="H17" s="29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f t="shared" si="0"/>
        <v>0</v>
      </c>
      <c r="G18" s="14">
        <f t="shared" si="1"/>
        <v>0</v>
      </c>
      <c r="H18" s="29"/>
    </row>
    <row r="19" ht="34" customHeight="1" spans="1:8">
      <c r="A19" s="13">
        <v>16</v>
      </c>
      <c r="B19" s="15" t="s">
        <v>26</v>
      </c>
      <c r="C19" s="9">
        <v>43</v>
      </c>
      <c r="D19" s="9">
        <v>56</v>
      </c>
      <c r="E19" s="16">
        <v>39425</v>
      </c>
      <c r="F19" s="14">
        <f t="shared" si="0"/>
        <v>27597.5</v>
      </c>
      <c r="G19" s="14">
        <f t="shared" si="1"/>
        <v>11827.5</v>
      </c>
      <c r="H19" s="29"/>
    </row>
    <row r="20" ht="34" customHeight="1" spans="1:8">
      <c r="A20" s="31"/>
      <c r="B20" s="32" t="s">
        <v>27</v>
      </c>
      <c r="C20" s="32">
        <f>SUM(C4:C19)</f>
        <v>3053</v>
      </c>
      <c r="D20" s="32">
        <f>SUM(D4:D19)</f>
        <v>3871</v>
      </c>
      <c r="E20" s="14">
        <f>SUM(E4:E19)</f>
        <v>2641281</v>
      </c>
      <c r="F20" s="14">
        <f t="shared" si="0"/>
        <v>1848896.7</v>
      </c>
      <c r="G20" s="14">
        <f t="shared" si="1"/>
        <v>792384.3</v>
      </c>
      <c r="H20" s="29"/>
    </row>
    <row r="21" ht="78" customHeight="1" spans="1:8">
      <c r="A21" s="19"/>
      <c r="B21" s="19"/>
      <c r="C21" s="19"/>
      <c r="D21" s="19"/>
      <c r="E21" s="19"/>
      <c r="F21" s="19"/>
      <c r="G21" s="19"/>
      <c r="H21" s="19"/>
    </row>
    <row r="22" ht="21" customHeight="1" spans="1:8">
      <c r="A22" s="33"/>
      <c r="B22" s="19"/>
      <c r="C22" s="19"/>
      <c r="D22" s="19"/>
      <c r="E22" s="19"/>
      <c r="F22" s="19"/>
      <c r="G22" s="19"/>
      <c r="H22" s="19"/>
    </row>
    <row r="24" spans="5:7">
      <c r="E24" s="34"/>
      <c r="F24" s="34"/>
      <c r="G24" s="34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zoomScale="80" zoomScaleNormal="80" workbookViewId="0">
      <selection activeCell="E18" sqref="E18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514</v>
      </c>
      <c r="D4" s="9">
        <v>660</v>
      </c>
      <c r="E4" s="10">
        <v>438000</v>
      </c>
      <c r="F4" s="11">
        <v>0</v>
      </c>
      <c r="G4" s="11">
        <f>E4</f>
        <v>438000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514</v>
      </c>
      <c r="D16" s="18">
        <f>SUM(D4:D15)</f>
        <v>660</v>
      </c>
      <c r="E16" s="11">
        <f>SUM(E4:E15)</f>
        <v>438000</v>
      </c>
      <c r="F16" s="11">
        <f>SUM(F4:F15)</f>
        <v>0</v>
      </c>
      <c r="G16" s="11">
        <f>SUM(G4:G15)</f>
        <v>438000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  <row r="29" ht="15"/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2023-12-14T08:16:27Z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296D3801F3CD49079FD7A309036CA05D</vt:lpwstr>
  </property>
</Properties>
</file>