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15" windowHeight="9804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'1全'!$A$1:$H$20</definedName>
    <definedName name="_xlnm.Print_Area" localSheetId="1">吕四!$A$1:$H$16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<sst xmlns="http://schemas.openxmlformats.org/spreadsheetml/2006/main" count="41" uniqueCount="31">
  <si>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2024</t>
    </r>
    <r>
      <rPr>
        <sz val="18"/>
        <rFont val="宋体"/>
        <charset val="134"/>
      </rPr>
      <t>年</t>
    </r>
    <r>
      <rPr>
        <sz val="18"/>
        <rFont val="Arial"/>
        <charset val="134"/>
      </rPr>
      <t>3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</si>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</sst>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#"/>
    <numFmt numFmtId="177" formatCode="0.00_ "/>
  </numFmts>
  <fonts count="34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0"/>
      <name val="宋体"/>
      <charset val="134"/>
    </font>
    <font>
      <sz val="10"/>
      <name val="宋体"/>
      <charset val="0"/>
    </font>
    <font>
      <sz val="12"/>
      <name val="宋体"/>
      <charset val="134"/>
      <scheme val="minor"/>
    </font>
    <font>
      <sz val="12"/>
      <name val="宋体"/>
      <charset val="0"/>
      <scheme val="major"/>
    </font>
    <font>
      <sz val="11"/>
      <name val="Arial"/>
      <charset val="134"/>
    </font>
    <font>
      <sz val="8"/>
      <name val="宋体"/>
      <charset val="134"/>
      <scheme val="minor"/>
    </font>
    <font>
      <sz val="9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10" applyNumberFormat="0" applyAlignment="0" applyProtection="0">
      <alignment vertical="center"/>
    </xf>
    <xf numFmtId="0" fontId="22" fillId="4" borderId="11" applyNumberFormat="0" applyAlignment="0" applyProtection="0">
      <alignment vertical="center"/>
    </xf>
    <xf numFmtId="0" fontId="23" fillId="4" borderId="10" applyNumberFormat="0" applyAlignment="0" applyProtection="0">
      <alignment vertical="center"/>
    </xf>
    <xf numFmtId="0" fontId="24" fillId="5" borderId="12" applyNumberFormat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177" fontId="9" fillId="0" borderId="6" xfId="0" applyNumberFormat="1" applyFont="1" applyFill="1" applyBorder="1" applyAlignment="1">
      <alignment horizontal="center" vertical="center"/>
    </xf>
    <xf numFmtId="177" fontId="8" fillId="0" borderId="2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7" fontId="9" fillId="0" borderId="5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/>
    <xf numFmtId="0" fontId="8" fillId="0" borderId="2" xfId="0" applyFont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>
      <alignment horizontal="center" vertical="center"/>
    </xf>
    <xf numFmtId="177" fontId="11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/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3"/>
  <sheetViews>
    <sheetView tabSelected="1" workbookViewId="0">
      <selection activeCell="I10" sqref="I$1:P$1048576"/>
    </sheetView>
  </sheetViews>
  <sheetFormatPr defaultColWidth="9" defaultRowHeight="20.65" outlineLevelCol="7"/>
  <cols>
    <col min="1" max="1" width="9" style="23"/>
    <col min="2" max="2" width="22.7522123893805" style="23" customWidth="1"/>
    <col min="3" max="3" width="5.61946902654867" style="23" customWidth="1"/>
    <col min="4" max="4" width="6.07964601769912" style="23" customWidth="1"/>
    <col min="5" max="5" width="13.4778761061947" style="23" customWidth="1"/>
    <col min="6" max="6" width="14.141592920354" style="23" customWidth="1"/>
    <col min="7" max="7" width="12.6283185840708" style="23" customWidth="1"/>
    <col min="8" max="8" width="15.2920353982301" style="23" customWidth="1"/>
    <col min="9" max="16384" width="9" style="23"/>
  </cols>
  <sheetData>
    <row r="1" ht="63" customHeight="1" spans="1:8">
      <c r="A1" s="24" t="s">
        <v>0</v>
      </c>
      <c r="B1" s="24"/>
      <c r="C1" s="24"/>
      <c r="D1" s="24"/>
      <c r="E1" s="24"/>
      <c r="F1" s="24"/>
      <c r="G1" s="24"/>
      <c r="H1" s="24"/>
    </row>
    <row r="2" ht="21" customHeight="1" spans="1:8">
      <c r="A2" s="25" t="s">
        <v>1</v>
      </c>
      <c r="B2" s="25" t="s">
        <v>2</v>
      </c>
      <c r="C2" s="25" t="s">
        <v>3</v>
      </c>
      <c r="D2" s="25" t="s">
        <v>4</v>
      </c>
      <c r="E2" s="26" t="s">
        <v>5</v>
      </c>
      <c r="F2" s="27"/>
      <c r="G2" s="27"/>
      <c r="H2" s="27" t="s">
        <v>6</v>
      </c>
    </row>
    <row r="3" ht="21" customHeight="1" spans="1:8">
      <c r="A3" s="28"/>
      <c r="B3" s="28" t="s">
        <v>7</v>
      </c>
      <c r="C3" s="28"/>
      <c r="D3" s="28"/>
      <c r="E3" s="26" t="s">
        <v>8</v>
      </c>
      <c r="F3" s="26" t="s">
        <v>9</v>
      </c>
      <c r="G3" s="26" t="s">
        <v>10</v>
      </c>
      <c r="H3" s="26"/>
    </row>
    <row r="4" ht="34" customHeight="1" spans="1:8">
      <c r="A4" s="13">
        <v>1</v>
      </c>
      <c r="B4" s="14" t="s">
        <v>11</v>
      </c>
      <c r="C4" s="18">
        <v>188</v>
      </c>
      <c r="D4" s="18">
        <v>223</v>
      </c>
      <c r="E4" s="19">
        <v>148407</v>
      </c>
      <c r="F4" s="17">
        <f>E4*0.7</f>
        <v>103884.9</v>
      </c>
      <c r="G4" s="17">
        <f>E4*0.3</f>
        <v>44522.1</v>
      </c>
      <c r="H4" s="29"/>
    </row>
    <row r="5" ht="34" customHeight="1" spans="1:8">
      <c r="A5" s="13">
        <v>2</v>
      </c>
      <c r="B5" s="14" t="s">
        <v>12</v>
      </c>
      <c r="C5" s="18">
        <v>380</v>
      </c>
      <c r="D5" s="18">
        <v>497</v>
      </c>
      <c r="E5" s="19">
        <v>340132</v>
      </c>
      <c r="F5" s="17">
        <f t="shared" ref="F5:F20" si="0">E5*0.7</f>
        <v>238092.4</v>
      </c>
      <c r="G5" s="17">
        <f t="shared" ref="G5:G20" si="1">E5*0.3</f>
        <v>102039.6</v>
      </c>
      <c r="H5" s="29"/>
    </row>
    <row r="6" s="23" customFormat="1" ht="34" customHeight="1" spans="1:8">
      <c r="A6" s="13">
        <v>3</v>
      </c>
      <c r="B6" s="14" t="s">
        <v>13</v>
      </c>
      <c r="C6" s="18">
        <v>345</v>
      </c>
      <c r="D6" s="18">
        <v>415</v>
      </c>
      <c r="E6" s="19">
        <v>296991</v>
      </c>
      <c r="F6" s="17">
        <f t="shared" si="0"/>
        <v>207893.7</v>
      </c>
      <c r="G6" s="17">
        <f t="shared" si="1"/>
        <v>89097.3</v>
      </c>
      <c r="H6" s="29"/>
    </row>
    <row r="7" ht="34" customHeight="1" spans="1:8">
      <c r="A7" s="13">
        <v>4</v>
      </c>
      <c r="B7" s="14" t="s">
        <v>14</v>
      </c>
      <c r="C7" s="18">
        <v>348</v>
      </c>
      <c r="D7" s="18">
        <v>415</v>
      </c>
      <c r="E7" s="19">
        <v>289393</v>
      </c>
      <c r="F7" s="17">
        <f t="shared" si="0"/>
        <v>202575.1</v>
      </c>
      <c r="G7" s="17">
        <f t="shared" si="1"/>
        <v>86817.9</v>
      </c>
      <c r="H7" s="30"/>
    </row>
    <row r="8" ht="34" customHeight="1" spans="1:8">
      <c r="A8" s="13">
        <v>5</v>
      </c>
      <c r="B8" s="14" t="s">
        <v>15</v>
      </c>
      <c r="C8" s="18">
        <v>307</v>
      </c>
      <c r="D8" s="18">
        <v>406</v>
      </c>
      <c r="E8" s="19">
        <v>226746</v>
      </c>
      <c r="F8" s="17">
        <f t="shared" si="0"/>
        <v>158722.2</v>
      </c>
      <c r="G8" s="17">
        <f t="shared" si="1"/>
        <v>68023.8</v>
      </c>
      <c r="H8" s="29"/>
    </row>
    <row r="9" ht="34" customHeight="1" spans="1:8">
      <c r="A9" s="13">
        <v>6</v>
      </c>
      <c r="B9" s="14" t="s">
        <v>16</v>
      </c>
      <c r="C9" s="18">
        <v>270</v>
      </c>
      <c r="D9" s="18">
        <v>382</v>
      </c>
      <c r="E9" s="19">
        <v>261430</v>
      </c>
      <c r="F9" s="17">
        <f t="shared" si="0"/>
        <v>183001</v>
      </c>
      <c r="G9" s="17">
        <f t="shared" si="1"/>
        <v>78429</v>
      </c>
      <c r="H9" s="29"/>
    </row>
    <row r="10" ht="34" customHeight="1" spans="1:8">
      <c r="A10" s="13">
        <v>7</v>
      </c>
      <c r="B10" s="14" t="s">
        <v>17</v>
      </c>
      <c r="C10" s="18">
        <v>238</v>
      </c>
      <c r="D10" s="18">
        <v>286</v>
      </c>
      <c r="E10" s="19">
        <v>203658</v>
      </c>
      <c r="F10" s="17">
        <f t="shared" si="0"/>
        <v>142560.6</v>
      </c>
      <c r="G10" s="17">
        <f t="shared" si="1"/>
        <v>61097.4</v>
      </c>
      <c r="H10" s="29"/>
    </row>
    <row r="11" ht="34" customHeight="1" spans="1:8">
      <c r="A11" s="13">
        <v>8</v>
      </c>
      <c r="B11" s="14" t="s">
        <v>18</v>
      </c>
      <c r="C11" s="18">
        <v>269</v>
      </c>
      <c r="D11" s="18">
        <v>357</v>
      </c>
      <c r="E11" s="19">
        <v>257655</v>
      </c>
      <c r="F11" s="17">
        <f t="shared" si="0"/>
        <v>180358.5</v>
      </c>
      <c r="G11" s="17">
        <f t="shared" si="1"/>
        <v>77296.5</v>
      </c>
      <c r="H11" s="29"/>
    </row>
    <row r="12" ht="34" customHeight="1" spans="1:8">
      <c r="A12" s="13">
        <v>9</v>
      </c>
      <c r="B12" s="14" t="s">
        <v>19</v>
      </c>
      <c r="C12" s="18">
        <v>230</v>
      </c>
      <c r="D12" s="18">
        <v>278</v>
      </c>
      <c r="E12" s="19">
        <v>201225</v>
      </c>
      <c r="F12" s="17">
        <f t="shared" si="0"/>
        <v>140857.5</v>
      </c>
      <c r="G12" s="17">
        <f t="shared" si="1"/>
        <v>60367.5</v>
      </c>
      <c r="H12" s="29"/>
    </row>
    <row r="13" ht="34" customHeight="1" spans="1:8">
      <c r="A13" s="13">
        <v>10</v>
      </c>
      <c r="B13" s="14" t="s">
        <v>20</v>
      </c>
      <c r="C13" s="18">
        <v>353</v>
      </c>
      <c r="D13" s="18">
        <v>439</v>
      </c>
      <c r="E13" s="19">
        <v>302479</v>
      </c>
      <c r="F13" s="17">
        <f t="shared" si="0"/>
        <v>211735.3</v>
      </c>
      <c r="G13" s="17">
        <f t="shared" si="1"/>
        <v>90743.7</v>
      </c>
      <c r="H13" s="29"/>
    </row>
    <row r="14" ht="34" customHeight="1" spans="1:8">
      <c r="A14" s="13">
        <v>11</v>
      </c>
      <c r="B14" s="14" t="s">
        <v>21</v>
      </c>
      <c r="C14" s="18">
        <v>1</v>
      </c>
      <c r="D14" s="18">
        <v>1</v>
      </c>
      <c r="E14" s="19">
        <v>820</v>
      </c>
      <c r="F14" s="17">
        <f t="shared" si="0"/>
        <v>574</v>
      </c>
      <c r="G14" s="17">
        <f t="shared" si="1"/>
        <v>246</v>
      </c>
      <c r="H14" s="29"/>
    </row>
    <row r="15" ht="34" customHeight="1" spans="1:8">
      <c r="A15" s="13">
        <v>12</v>
      </c>
      <c r="B15" s="8" t="s">
        <v>22</v>
      </c>
      <c r="C15" s="18"/>
      <c r="D15" s="18"/>
      <c r="E15" s="19"/>
      <c r="F15" s="17">
        <f t="shared" si="0"/>
        <v>0</v>
      </c>
      <c r="G15" s="17">
        <f t="shared" si="1"/>
        <v>0</v>
      </c>
      <c r="H15" s="29"/>
    </row>
    <row r="16" ht="34" customHeight="1" spans="1:8">
      <c r="A16" s="13">
        <v>13</v>
      </c>
      <c r="B16" s="8" t="s">
        <v>23</v>
      </c>
      <c r="C16" s="18">
        <v>49</v>
      </c>
      <c r="D16" s="18">
        <v>67</v>
      </c>
      <c r="E16" s="19">
        <v>46698</v>
      </c>
      <c r="F16" s="17">
        <f t="shared" si="0"/>
        <v>32688.6</v>
      </c>
      <c r="G16" s="17">
        <f t="shared" si="1"/>
        <v>14009.4</v>
      </c>
      <c r="H16" s="29"/>
    </row>
    <row r="17" ht="34" customHeight="1" spans="1:8">
      <c r="A17" s="13">
        <v>14</v>
      </c>
      <c r="B17" s="8" t="s">
        <v>24</v>
      </c>
      <c r="C17" s="18"/>
      <c r="D17" s="18"/>
      <c r="E17" s="19"/>
      <c r="F17" s="17">
        <f t="shared" si="0"/>
        <v>0</v>
      </c>
      <c r="G17" s="17">
        <f t="shared" si="1"/>
        <v>0</v>
      </c>
      <c r="H17" s="29"/>
    </row>
    <row r="18" ht="34" customHeight="1" spans="1:8">
      <c r="A18" s="13">
        <v>15</v>
      </c>
      <c r="B18" s="8" t="s">
        <v>25</v>
      </c>
      <c r="C18" s="18"/>
      <c r="D18" s="18"/>
      <c r="E18" s="19"/>
      <c r="F18" s="17">
        <f t="shared" si="0"/>
        <v>0</v>
      </c>
      <c r="G18" s="17">
        <f t="shared" si="1"/>
        <v>0</v>
      </c>
      <c r="H18" s="29"/>
    </row>
    <row r="19" ht="34" customHeight="1" spans="1:8">
      <c r="A19" s="13">
        <v>16</v>
      </c>
      <c r="B19" s="8" t="s">
        <v>26</v>
      </c>
      <c r="C19" s="18">
        <v>44</v>
      </c>
      <c r="D19" s="18">
        <v>57</v>
      </c>
      <c r="E19" s="20">
        <v>40098</v>
      </c>
      <c r="F19" s="17">
        <f t="shared" si="0"/>
        <v>28068.6</v>
      </c>
      <c r="G19" s="17">
        <f t="shared" si="1"/>
        <v>12029.4</v>
      </c>
      <c r="H19" s="29"/>
    </row>
    <row r="20" ht="34" customHeight="1" spans="1:8">
      <c r="A20" s="31"/>
      <c r="B20" s="32" t="s">
        <v>27</v>
      </c>
      <c r="C20" s="32">
        <f>SUM(C4:C19)</f>
        <v>3022</v>
      </c>
      <c r="D20" s="32">
        <f>SUM(D4:D19)</f>
        <v>3823</v>
      </c>
      <c r="E20" s="17">
        <f>SUM(E4:E19)</f>
        <v>2615732</v>
      </c>
      <c r="F20" s="17">
        <f t="shared" si="0"/>
        <v>1831012.4</v>
      </c>
      <c r="G20" s="17">
        <f t="shared" si="1"/>
        <v>784719.6</v>
      </c>
      <c r="H20" s="29"/>
    </row>
    <row r="23" spans="5:7">
      <c r="E23" s="33"/>
      <c r="F23" s="33"/>
      <c r="G23" s="33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6"/>
  <sheetViews>
    <sheetView zoomScale="80" zoomScaleNormal="80" workbookViewId="0">
      <selection activeCell="L10" sqref="L10"/>
    </sheetView>
  </sheetViews>
  <sheetFormatPr defaultColWidth="9" defaultRowHeight="20.65" outlineLevelCol="7"/>
  <cols>
    <col min="1" max="1" width="9" style="1"/>
    <col min="2" max="2" width="22.7522123893805" style="1" customWidth="1"/>
    <col min="3" max="3" width="5.25663716814159" style="1" customWidth="1"/>
    <col min="4" max="4" width="6.07964601769912" style="1" customWidth="1"/>
    <col min="5" max="5" width="13.4778761061947" style="1" customWidth="1"/>
    <col min="6" max="6" width="14.141592920354" style="1" customWidth="1"/>
    <col min="7" max="7" width="12.6283185840708" style="1" customWidth="1"/>
    <col min="8" max="8" width="15.2920353982301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508</v>
      </c>
      <c r="D4" s="9">
        <v>654</v>
      </c>
      <c r="E4" s="10">
        <v>433190</v>
      </c>
      <c r="F4" s="11">
        <v>0</v>
      </c>
      <c r="G4" s="11">
        <f>E4</f>
        <v>433190</v>
      </c>
      <c r="H4" s="12"/>
    </row>
    <row r="5" ht="34" customHeight="1" spans="1:8">
      <c r="A5" s="13"/>
      <c r="B5" s="14"/>
      <c r="C5" s="15"/>
      <c r="D5" s="15"/>
      <c r="E5" s="16"/>
      <c r="F5" s="17"/>
      <c r="G5" s="17"/>
      <c r="H5" s="12"/>
    </row>
    <row r="6" ht="34" customHeight="1" spans="1:8">
      <c r="A6" s="13"/>
      <c r="B6" s="14"/>
      <c r="C6" s="18"/>
      <c r="D6" s="18"/>
      <c r="E6" s="19"/>
      <c r="F6" s="17"/>
      <c r="G6" s="17"/>
      <c r="H6" s="12"/>
    </row>
    <row r="7" ht="34" customHeight="1" spans="1:8">
      <c r="A7" s="13"/>
      <c r="B7" s="14"/>
      <c r="C7" s="18"/>
      <c r="D7" s="18"/>
      <c r="E7" s="19"/>
      <c r="F7" s="17"/>
      <c r="G7" s="17"/>
      <c r="H7" s="12"/>
    </row>
    <row r="8" ht="34" customHeight="1" spans="1:8">
      <c r="A8" s="13"/>
      <c r="B8" s="14"/>
      <c r="C8" s="18"/>
      <c r="D8" s="18"/>
      <c r="E8" s="19"/>
      <c r="F8" s="17"/>
      <c r="G8" s="17"/>
      <c r="H8" s="12"/>
    </row>
    <row r="9" ht="34" customHeight="1" spans="1:8">
      <c r="A9" s="13"/>
      <c r="B9" s="14"/>
      <c r="C9" s="18"/>
      <c r="D9" s="18"/>
      <c r="E9" s="19"/>
      <c r="F9" s="17"/>
      <c r="G9" s="17"/>
      <c r="H9" s="12"/>
    </row>
    <row r="10" ht="34" customHeight="1" spans="1:8">
      <c r="A10" s="13"/>
      <c r="B10" s="14"/>
      <c r="C10" s="18"/>
      <c r="D10" s="18"/>
      <c r="E10" s="19"/>
      <c r="F10" s="17"/>
      <c r="G10" s="17"/>
      <c r="H10" s="12"/>
    </row>
    <row r="11" ht="34" customHeight="1" spans="1:8">
      <c r="A11" s="13"/>
      <c r="B11" s="8"/>
      <c r="C11" s="18"/>
      <c r="D11" s="18"/>
      <c r="E11" s="19"/>
      <c r="F11" s="17"/>
      <c r="G11" s="17"/>
      <c r="H11" s="12"/>
    </row>
    <row r="12" ht="34" customHeight="1" spans="1:8">
      <c r="A12" s="13"/>
      <c r="B12" s="8"/>
      <c r="C12" s="18"/>
      <c r="D12" s="18"/>
      <c r="E12" s="19"/>
      <c r="F12" s="17"/>
      <c r="G12" s="17"/>
      <c r="H12" s="12"/>
    </row>
    <row r="13" ht="34" customHeight="1" spans="1:8">
      <c r="A13" s="13"/>
      <c r="B13" s="8"/>
      <c r="C13" s="18"/>
      <c r="D13" s="18"/>
      <c r="E13" s="19"/>
      <c r="F13" s="17"/>
      <c r="G13" s="17"/>
      <c r="H13" s="12"/>
    </row>
    <row r="14" ht="34" customHeight="1" spans="1:8">
      <c r="A14" s="13"/>
      <c r="B14" s="8"/>
      <c r="C14" s="18"/>
      <c r="D14" s="18"/>
      <c r="E14" s="19"/>
      <c r="F14" s="17"/>
      <c r="G14" s="17"/>
      <c r="H14" s="12"/>
    </row>
    <row r="15" ht="34" customHeight="1" spans="1:8">
      <c r="A15" s="13"/>
      <c r="B15" s="8"/>
      <c r="C15" s="18"/>
      <c r="D15" s="18"/>
      <c r="E15" s="20"/>
      <c r="F15" s="17"/>
      <c r="G15" s="17"/>
      <c r="H15" s="12"/>
    </row>
    <row r="16" ht="34" customHeight="1" spans="1:8">
      <c r="A16" s="21"/>
      <c r="B16" s="22" t="s">
        <v>27</v>
      </c>
      <c r="C16" s="22">
        <f>SUM(C4:C15)</f>
        <v>508</v>
      </c>
      <c r="D16" s="22">
        <f>SUM(D4:D15)</f>
        <v>654</v>
      </c>
      <c r="E16" s="11">
        <f>SUM(E4:E15)</f>
        <v>433190</v>
      </c>
      <c r="F16" s="11">
        <f>SUM(F4:F15)</f>
        <v>0</v>
      </c>
      <c r="G16" s="11">
        <f>SUM(G4:G15)</f>
        <v>433190</v>
      </c>
      <c r="H16" s="12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帆帆瓶果</cp:lastModifiedBy>
  <dcterms:created xsi:type="dcterms:W3CDTF">2006-09-13T11:21:00Z</dcterms:created>
  <dcterms:modified xsi:type="dcterms:W3CDTF">2024-03-12T08:14:44Z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296D3801F3CD49079FD7A309036CA05D</vt:lpwstr>
  </property>
</Properties>
</file>