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'1全'!$A$1:$H$22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<sst xmlns="http://schemas.openxmlformats.org/spreadsheetml/2006/main" count="41" uniqueCount="31">
  <si>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2022</t>
    </r>
    <r>
      <rPr>
        <sz val="18"/>
        <rFont val="宋体"/>
        <charset val="134"/>
      </rPr>
      <t>年</t>
    </r>
    <r>
      <rPr>
        <sz val="18"/>
        <rFont val="Arial"/>
        <charset val="134"/>
      </rPr>
      <t>2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</si>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</sst>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#"/>
    <numFmt numFmtId="177" formatCode="0.00_ "/>
  </numFmts>
  <fonts count="33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8"/>
      <name val="宋体"/>
      <charset val="134"/>
      <scheme val="minor"/>
    </font>
    <font>
      <sz val="9"/>
      <name val="Arial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30" fillId="22" borderId="1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zoomScale="67" zoomScaleNormal="67" topLeftCell="A12" workbookViewId="0">
      <selection activeCell="Q12" sqref="Q12"/>
    </sheetView>
  </sheetViews>
  <sheetFormatPr defaultColWidth="9" defaultRowHeight="20.25" outlineLevelCol="7"/>
  <cols>
    <col min="1" max="1" width="9" style="21"/>
    <col min="2" max="2" width="22.75" style="21" customWidth="1"/>
    <col min="3" max="3" width="5.25833333333333" style="21" customWidth="1"/>
    <col min="4" max="4" width="6.08333333333333" style="21" customWidth="1"/>
    <col min="5" max="5" width="13.4833333333333" style="21" customWidth="1"/>
    <col min="6" max="6" width="14.1416666666667" style="21" customWidth="1"/>
    <col min="7" max="7" width="12.6333333333333" style="21" customWidth="1"/>
    <col min="8" max="8" width="15.3" style="21" customWidth="1"/>
    <col min="9" max="16384" width="9" style="21"/>
  </cols>
  <sheetData>
    <row r="1" ht="63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ht="21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/>
      <c r="G2" s="25"/>
      <c r="H2" s="25" t="s">
        <v>6</v>
      </c>
    </row>
    <row r="3" ht="21" customHeight="1" spans="1:8">
      <c r="A3" s="26"/>
      <c r="B3" s="26" t="s">
        <v>7</v>
      </c>
      <c r="C3" s="26"/>
      <c r="D3" s="26"/>
      <c r="E3" s="24" t="s">
        <v>8</v>
      </c>
      <c r="F3" s="24" t="s">
        <v>9</v>
      </c>
      <c r="G3" s="24" t="s">
        <v>10</v>
      </c>
      <c r="H3" s="24"/>
    </row>
    <row r="4" ht="34" customHeight="1" spans="1:8">
      <c r="A4" s="13">
        <v>1</v>
      </c>
      <c r="B4" s="8" t="s">
        <v>11</v>
      </c>
      <c r="C4" s="9">
        <v>195</v>
      </c>
      <c r="D4" s="9">
        <v>228</v>
      </c>
      <c r="E4" s="10">
        <v>132676</v>
      </c>
      <c r="F4" s="14">
        <f>E4*0.7</f>
        <v>92873.2</v>
      </c>
      <c r="G4" s="14">
        <f>E4*0.3</f>
        <v>39802.8</v>
      </c>
      <c r="H4" s="27"/>
    </row>
    <row r="5" ht="34" customHeight="1" spans="1:8">
      <c r="A5" s="13">
        <v>2</v>
      </c>
      <c r="B5" s="8" t="s">
        <v>12</v>
      </c>
      <c r="C5" s="9">
        <v>444</v>
      </c>
      <c r="D5" s="9">
        <v>580</v>
      </c>
      <c r="E5" s="10">
        <v>353072</v>
      </c>
      <c r="F5" s="14">
        <f t="shared" ref="F5:F19" si="0">E5*0.7</f>
        <v>247150.4</v>
      </c>
      <c r="G5" s="14">
        <f t="shared" ref="G5:G19" si="1">E5*0.3</f>
        <v>105921.6</v>
      </c>
      <c r="H5" s="27"/>
    </row>
    <row r="6" ht="34" customHeight="1" spans="1:8">
      <c r="A6" s="13">
        <v>3</v>
      </c>
      <c r="B6" s="8" t="s">
        <v>13</v>
      </c>
      <c r="C6" s="9">
        <v>356</v>
      </c>
      <c r="D6" s="9">
        <v>434</v>
      </c>
      <c r="E6" s="10">
        <v>272067</v>
      </c>
      <c r="F6" s="14">
        <f t="shared" si="0"/>
        <v>190446.9</v>
      </c>
      <c r="G6" s="14">
        <f t="shared" si="1"/>
        <v>81620.1</v>
      </c>
      <c r="H6" s="27"/>
    </row>
    <row r="7" ht="34" customHeight="1" spans="1:8">
      <c r="A7" s="13">
        <v>4</v>
      </c>
      <c r="B7" s="8" t="s">
        <v>14</v>
      </c>
      <c r="C7" s="9">
        <v>439</v>
      </c>
      <c r="D7" s="9">
        <v>535</v>
      </c>
      <c r="E7" s="10">
        <v>309594</v>
      </c>
      <c r="F7" s="14">
        <f t="shared" si="0"/>
        <v>216715.8</v>
      </c>
      <c r="G7" s="14">
        <f t="shared" si="1"/>
        <v>92878.2</v>
      </c>
      <c r="H7" s="28"/>
    </row>
    <row r="8" ht="34" customHeight="1" spans="1:8">
      <c r="A8" s="13">
        <v>5</v>
      </c>
      <c r="B8" s="8" t="s">
        <v>15</v>
      </c>
      <c r="C8" s="9">
        <v>343</v>
      </c>
      <c r="D8" s="9">
        <v>469</v>
      </c>
      <c r="E8" s="10">
        <v>222178</v>
      </c>
      <c r="F8" s="14">
        <f t="shared" si="0"/>
        <v>155524.6</v>
      </c>
      <c r="G8" s="14">
        <f t="shared" si="1"/>
        <v>66653.4</v>
      </c>
      <c r="H8" s="27"/>
    </row>
    <row r="9" ht="34" customHeight="1" spans="1:8">
      <c r="A9" s="13">
        <v>6</v>
      </c>
      <c r="B9" s="8" t="s">
        <v>16</v>
      </c>
      <c r="C9" s="9">
        <v>295</v>
      </c>
      <c r="D9" s="9">
        <v>423</v>
      </c>
      <c r="E9" s="10">
        <v>260108</v>
      </c>
      <c r="F9" s="14">
        <f t="shared" si="0"/>
        <v>182075.6</v>
      </c>
      <c r="G9" s="14">
        <f t="shared" si="1"/>
        <v>78032.4</v>
      </c>
      <c r="H9" s="27"/>
    </row>
    <row r="10" ht="34" customHeight="1" spans="1:8">
      <c r="A10" s="13">
        <v>7</v>
      </c>
      <c r="B10" s="8" t="s">
        <v>17</v>
      </c>
      <c r="C10" s="9">
        <v>247</v>
      </c>
      <c r="D10" s="9">
        <v>300</v>
      </c>
      <c r="E10" s="10">
        <v>196532</v>
      </c>
      <c r="F10" s="14">
        <f t="shared" si="0"/>
        <v>137572.4</v>
      </c>
      <c r="G10" s="14">
        <f t="shared" si="1"/>
        <v>58959.6</v>
      </c>
      <c r="H10" s="27"/>
    </row>
    <row r="11" ht="34" customHeight="1" spans="1:8">
      <c r="A11" s="13">
        <v>8</v>
      </c>
      <c r="B11" s="8" t="s">
        <v>18</v>
      </c>
      <c r="C11" s="9">
        <v>282</v>
      </c>
      <c r="D11" s="9">
        <v>374</v>
      </c>
      <c r="E11" s="10">
        <v>245933</v>
      </c>
      <c r="F11" s="14">
        <f t="shared" si="0"/>
        <v>172153.1</v>
      </c>
      <c r="G11" s="14">
        <f t="shared" si="1"/>
        <v>73779.9</v>
      </c>
      <c r="H11" s="27"/>
    </row>
    <row r="12" ht="34" customHeight="1" spans="1:8">
      <c r="A12" s="13">
        <v>9</v>
      </c>
      <c r="B12" s="8" t="s">
        <v>19</v>
      </c>
      <c r="C12" s="9">
        <v>269</v>
      </c>
      <c r="D12" s="9">
        <v>345</v>
      </c>
      <c r="E12" s="10">
        <v>210468</v>
      </c>
      <c r="F12" s="14">
        <f t="shared" si="0"/>
        <v>147327.6</v>
      </c>
      <c r="G12" s="14">
        <f t="shared" si="1"/>
        <v>63140.4</v>
      </c>
      <c r="H12" s="27"/>
    </row>
    <row r="13" ht="34" customHeight="1" spans="1:8">
      <c r="A13" s="13">
        <v>10</v>
      </c>
      <c r="B13" s="8" t="s">
        <v>20</v>
      </c>
      <c r="C13" s="9">
        <v>383</v>
      </c>
      <c r="D13" s="9">
        <v>495</v>
      </c>
      <c r="E13" s="10">
        <v>302468</v>
      </c>
      <c r="F13" s="14">
        <f t="shared" si="0"/>
        <v>211727.6</v>
      </c>
      <c r="G13" s="14">
        <f t="shared" si="1"/>
        <v>90740.4</v>
      </c>
      <c r="H13" s="27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750</v>
      </c>
      <c r="F14" s="14">
        <f t="shared" si="0"/>
        <v>525</v>
      </c>
      <c r="G14" s="14">
        <f t="shared" si="1"/>
        <v>225</v>
      </c>
      <c r="H14" s="27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/>
      <c r="G15" s="14"/>
      <c r="H15" s="27"/>
    </row>
    <row r="16" ht="34" customHeight="1" spans="1:8">
      <c r="A16" s="13">
        <v>13</v>
      </c>
      <c r="B16" s="15" t="s">
        <v>23</v>
      </c>
      <c r="C16" s="9">
        <v>55</v>
      </c>
      <c r="D16" s="9">
        <v>82</v>
      </c>
      <c r="E16" s="10">
        <v>47703</v>
      </c>
      <c r="F16" s="14">
        <f t="shared" si="0"/>
        <v>33392.1</v>
      </c>
      <c r="G16" s="14">
        <f t="shared" si="1"/>
        <v>14310.9</v>
      </c>
      <c r="H16" s="27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/>
      <c r="G17" s="14"/>
      <c r="H17" s="27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/>
      <c r="G18" s="14"/>
      <c r="H18" s="27"/>
    </row>
    <row r="19" ht="34" customHeight="1" spans="1:8">
      <c r="A19" s="13">
        <v>16</v>
      </c>
      <c r="B19" s="15" t="s">
        <v>26</v>
      </c>
      <c r="C19" s="9">
        <v>55</v>
      </c>
      <c r="D19" s="9">
        <v>72</v>
      </c>
      <c r="E19" s="16">
        <v>45023</v>
      </c>
      <c r="F19" s="14">
        <f t="shared" si="0"/>
        <v>31516.1</v>
      </c>
      <c r="G19" s="14">
        <f t="shared" si="1"/>
        <v>13506.9</v>
      </c>
      <c r="H19" s="27"/>
    </row>
    <row r="20" ht="34" customHeight="1" spans="1:8">
      <c r="A20" s="29"/>
      <c r="B20" s="30" t="s">
        <v>27</v>
      </c>
      <c r="C20" s="30">
        <f>SUM(C4:C19)</f>
        <v>3364</v>
      </c>
      <c r="D20" s="30">
        <f>SUM(D4:D19)</f>
        <v>4338</v>
      </c>
      <c r="E20" s="30">
        <f>SUM(E4:E19)</f>
        <v>2598572</v>
      </c>
      <c r="F20" s="14">
        <f>SUM(F4:F19)</f>
        <v>1819000.4</v>
      </c>
      <c r="G20" s="14">
        <f>SUM(G4:G19)</f>
        <v>779571.6</v>
      </c>
      <c r="H20" s="27"/>
    </row>
    <row r="21" ht="78" customHeight="1" spans="1:8">
      <c r="A21" s="31"/>
      <c r="B21" s="31"/>
      <c r="C21" s="31"/>
      <c r="D21" s="31"/>
      <c r="E21" s="31"/>
      <c r="F21" s="31"/>
      <c r="G21" s="31"/>
      <c r="H21" s="31"/>
    </row>
    <row r="22" ht="21" customHeight="1" spans="1:8">
      <c r="A22" s="32"/>
      <c r="B22" s="31"/>
      <c r="C22" s="31"/>
      <c r="D22" s="31"/>
      <c r="E22" s="31"/>
      <c r="F22" s="31"/>
      <c r="G22" s="31"/>
      <c r="H22" s="31"/>
    </row>
    <row r="24" spans="5:7">
      <c r="E24" s="33"/>
      <c r="F24" s="33"/>
      <c r="G24" s="33"/>
    </row>
  </sheetData>
  <mergeCells count="7">
    <mergeCell ref="A1:H1"/>
    <mergeCell ref="E2:G2"/>
    <mergeCell ref="A21:H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8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zoomScale="80" zoomScaleNormal="80" workbookViewId="0">
      <selection activeCell="Q9" sqref="Q9"/>
    </sheetView>
  </sheetViews>
  <sheetFormatPr defaultColWidth="9" defaultRowHeight="20.25" outlineLevelCol="7"/>
  <cols>
    <col min="1" max="1" width="9" style="1"/>
    <col min="2" max="2" width="22.75" style="1" customWidth="1"/>
    <col min="3" max="3" width="5.25833333333333" style="1" customWidth="1"/>
    <col min="4" max="4" width="6.08333333333333" style="1" customWidth="1"/>
    <col min="5" max="5" width="13.4833333333333" style="1" customWidth="1"/>
    <col min="6" max="6" width="14.1416666666667" style="1" customWidth="1"/>
    <col min="7" max="7" width="12.6333333333333" style="1" customWidth="1"/>
    <col min="8" max="8" width="15.3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618</v>
      </c>
      <c r="D4" s="9">
        <v>841</v>
      </c>
      <c r="E4" s="10">
        <v>501224</v>
      </c>
      <c r="F4" s="11">
        <v>0</v>
      </c>
      <c r="G4" s="11">
        <f>E4</f>
        <v>501224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618</v>
      </c>
      <c r="D16" s="18">
        <f>SUM(D4:D15)</f>
        <v>841</v>
      </c>
      <c r="E16" s="11">
        <f>SUM(E4:E15)</f>
        <v>501224</v>
      </c>
      <c r="F16" s="11">
        <f>SUM(F4:F15)</f>
        <v>0</v>
      </c>
      <c r="G16" s="11">
        <f>SUM(G4:G15)</f>
        <v>501224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2022-02-22T08:43:10Z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296D3801F3CD49079FD7A309036CA05D</vt:lpwstr>
  </property>
</Properties>
</file>