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询价汇总表" sheetId="1" r:id="rId1"/>
    <sheet name="沿江公路西段苗木清单" sheetId="2" r:id="rId2"/>
    <sheet name="S335线提升工程苗木清单" sheetId="3" r:id="rId3"/>
    <sheet name="丁仓港路北延段苗木清单" sheetId="5" r:id="rId4"/>
    <sheet name="新增菜市场地块苗木清单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<sst xmlns="http://schemas.openxmlformats.org/spreadsheetml/2006/main" count="398" uniqueCount="179">
  <si>
    <t>启东市沿江公路西段、S335线、丁仓港路北延等绿化养护项目市场询价汇总表</t>
  </si>
  <si>
    <t>序号</t>
  </si>
  <si>
    <t>清单内容</t>
  </si>
  <si>
    <t>报价内容</t>
  </si>
  <si>
    <t>详细报价内容</t>
  </si>
  <si>
    <t>合计（元）</t>
  </si>
  <si>
    <t>沿江公路西段绿化一年养护费</t>
  </si>
  <si>
    <t>详见沿江公路西段苗木清单明细</t>
  </si>
  <si>
    <t>S335线提升工程绿化一年养护费</t>
  </si>
  <si>
    <t>详见S335线提升工程苗木清单明细</t>
  </si>
  <si>
    <t>丁仓港路北延段绿化一年养护费</t>
  </si>
  <si>
    <t>详见丁仓港路北延段（（K0+000-K6+137）两侧及中分带苗木清单明细</t>
  </si>
  <si>
    <t>新增菜市场地块</t>
  </si>
  <si>
    <t>详见新增菜市场地块苗木清单明细</t>
  </si>
  <si>
    <t>苗木更换或补植专项费用</t>
  </si>
  <si>
    <t>根据整体景观效果及现状情况，对养护工程量清单中的苗木作适当的更换或补植（包括但不限于倒伏、品相差苗木及空缺地段），暂定苗木补植费2.75万元。</t>
  </si>
  <si>
    <t xml:space="preserve"> 总  计（1+2+3+4+5）：大写：                 （小写：         ）</t>
  </si>
  <si>
    <t>备注：报价包括但不限于实施和完成本项目所需的劳务、材料、机械、质检（自检）、补植、缺陷修复、养护费、管理、保险、税费、利润等费用以及投标人认为需要的其它费用等一切费用。在合同履行期间，合同价不随国家政策或法规、标准及市场因素的变化而进行调整。（报价保留2位小数。）</t>
  </si>
  <si>
    <t>报价单位：</t>
  </si>
  <si>
    <t>负责人：</t>
  </si>
  <si>
    <t>联系电话：</t>
  </si>
  <si>
    <t>报价日期：</t>
  </si>
  <si>
    <t>启东市沿江公路西段绿化养护苗木清单明细表</t>
  </si>
  <si>
    <t>苗木名称</t>
  </si>
  <si>
    <t>规格</t>
  </si>
  <si>
    <t>单位</t>
  </si>
  <si>
    <t>数量</t>
  </si>
  <si>
    <t>全费用单价（元）</t>
  </si>
  <si>
    <t>全费用合价（元）</t>
  </si>
  <si>
    <t>备注</t>
  </si>
  <si>
    <t>意杨</t>
  </si>
  <si>
    <t>胸径15</t>
  </si>
  <si>
    <t>株</t>
  </si>
  <si>
    <t>水杉</t>
  </si>
  <si>
    <t>高杆女贞</t>
  </si>
  <si>
    <t>胸径10</t>
  </si>
  <si>
    <t>广玉兰</t>
  </si>
  <si>
    <t>胸径9</t>
  </si>
  <si>
    <t>雪松</t>
  </si>
  <si>
    <t>H400</t>
  </si>
  <si>
    <t>栾树</t>
  </si>
  <si>
    <t>胸径12</t>
  </si>
  <si>
    <t>垂柳</t>
  </si>
  <si>
    <t>枫香</t>
  </si>
  <si>
    <t>垂丝海棠</t>
  </si>
  <si>
    <t>地径4</t>
  </si>
  <si>
    <t>红叶李</t>
  </si>
  <si>
    <t>地径5</t>
  </si>
  <si>
    <t>金桂</t>
  </si>
  <si>
    <t>P100</t>
  </si>
  <si>
    <t>紫薇</t>
  </si>
  <si>
    <t>蚊母</t>
  </si>
  <si>
    <t>夹竹桃</t>
  </si>
  <si>
    <t>P150</t>
  </si>
  <si>
    <t>㎡</t>
  </si>
  <si>
    <t>红叶桃</t>
  </si>
  <si>
    <t>紫荆</t>
  </si>
  <si>
    <t>P120</t>
  </si>
  <si>
    <t>海桐球</t>
  </si>
  <si>
    <t>红叶石楠球</t>
  </si>
  <si>
    <t>慈孝竹</t>
  </si>
  <si>
    <t>云南黄馨</t>
  </si>
  <si>
    <t>H100</t>
  </si>
  <si>
    <t>金钟</t>
  </si>
  <si>
    <t>伞房决明</t>
  </si>
  <si>
    <t>美人蕉</t>
  </si>
  <si>
    <t>合计：</t>
  </si>
  <si>
    <t>启东市S335线提升工程绿化养护苗木清单明细表</t>
  </si>
  <si>
    <t>苗木
名称</t>
  </si>
  <si>
    <t>法青</t>
  </si>
  <si>
    <t>H101-120cm 双排错栽，4株/米</t>
  </si>
  <si>
    <t>米</t>
  </si>
  <si>
    <t>H101cm,P101cm</t>
  </si>
  <si>
    <t>矮生百慕大</t>
  </si>
  <si>
    <t>满铺</t>
  </si>
  <si>
    <t>桂花A</t>
  </si>
  <si>
    <t>P301cm,H401cm</t>
  </si>
  <si>
    <t>樱花</t>
  </si>
  <si>
    <t>D7.1cm,P250cm,H300cm</t>
  </si>
  <si>
    <t>鸡爪槭A</t>
  </si>
  <si>
    <t>D10.1cm,P250cm,H350cm</t>
  </si>
  <si>
    <t>无刺构骨球C</t>
  </si>
  <si>
    <t>H121cm,P121cm</t>
  </si>
  <si>
    <t>茶梅球B</t>
  </si>
  <si>
    <t>H101cm，P101cm</t>
  </si>
  <si>
    <t>红叶石楠</t>
  </si>
  <si>
    <t>H41-50，P31-40,49株/m2</t>
  </si>
  <si>
    <t>金森女贞</t>
  </si>
  <si>
    <t>H30-35cm,P25-30cm,49株/m2</t>
  </si>
  <si>
    <t>海桐</t>
  </si>
  <si>
    <t>大叶黄杨</t>
  </si>
  <si>
    <t>H25-30cm,P25-30cm,49株/m2</t>
  </si>
  <si>
    <t>欧石竹</t>
  </si>
  <si>
    <t>H15cm,P15cm,64株/m2</t>
  </si>
  <si>
    <t>麦冬</t>
  </si>
  <si>
    <t>3KG/㎡</t>
  </si>
  <si>
    <t>启东市丁仓港路北延绿化养护苗木清单明细表
（（K0+000-K6+137）两侧及中分带）</t>
  </si>
  <si>
    <t>一、</t>
  </si>
  <si>
    <t>栽植乔木、灌木</t>
  </si>
  <si>
    <t>丛生乌桕</t>
  </si>
  <si>
    <t>P500以上，H800以上，4-5分枝，每分枝地径12-13cm</t>
  </si>
  <si>
    <t>丛生朴树</t>
  </si>
  <si>
    <t>P500以上，H800以上，4-5分枝，每分枝地径12-14cm</t>
  </si>
  <si>
    <t>H500-550，P400-420，</t>
  </si>
  <si>
    <t>中山杉</t>
  </si>
  <si>
    <t>φ7-8，P100-120，H600-650</t>
  </si>
  <si>
    <t>乌桕A</t>
  </si>
  <si>
    <t>φ14-15，P300-350，H550-600</t>
  </si>
  <si>
    <t>乌桕B</t>
  </si>
  <si>
    <t>φ19-20，P400-450，H650-700</t>
  </si>
  <si>
    <t>香樟A</t>
  </si>
  <si>
    <t>香樟B</t>
  </si>
  <si>
    <t>φ17-18，P350-400，H550-600</t>
  </si>
  <si>
    <t>黄山栾树</t>
  </si>
  <si>
    <t>φ15-16，P300-350，H550-600</t>
  </si>
  <si>
    <t>元宝枫</t>
  </si>
  <si>
    <t>φ12-13，P250-300，H450-500</t>
  </si>
  <si>
    <t>D6-7，P200-250，H250-300</t>
  </si>
  <si>
    <t>日本早樱</t>
  </si>
  <si>
    <t>D4.1-5,P120,H150</t>
  </si>
  <si>
    <t>日本晚樱</t>
  </si>
  <si>
    <t>φ14-15，P300-350，H450-500</t>
  </si>
  <si>
    <t>榉树</t>
  </si>
  <si>
    <t>P250-300，H300-350</t>
  </si>
  <si>
    <t>红叶石楠树</t>
  </si>
  <si>
    <t>D9-10，P250-300，H300-350</t>
  </si>
  <si>
    <t>西府海棠</t>
  </si>
  <si>
    <t>D7-8，P220-250，H250-280</t>
  </si>
  <si>
    <t>碧桃</t>
  </si>
  <si>
    <t>D6-7，P200-220，H220-150</t>
  </si>
  <si>
    <t>D7-8，P200-220，H220-250</t>
  </si>
  <si>
    <t>鸡爪槭</t>
  </si>
  <si>
    <t>D7-8，P200-250，H250-300</t>
  </si>
  <si>
    <t>D6-7，P200-220，H220-250</t>
  </si>
  <si>
    <t>红枫</t>
  </si>
  <si>
    <t>D6-7，P180-200，H200-250</t>
  </si>
  <si>
    <t>φ7.1-8,H400,P200</t>
  </si>
  <si>
    <t>P150，H150</t>
  </si>
  <si>
    <t>P120，H120</t>
  </si>
  <si>
    <t>海桐球B</t>
  </si>
  <si>
    <t>P70，H60</t>
  </si>
  <si>
    <t>红花继木球</t>
  </si>
  <si>
    <t>P100，H100</t>
  </si>
  <si>
    <t>二、</t>
  </si>
  <si>
    <t>栽植色带、花卉</t>
  </si>
  <si>
    <t>P25，H40，36株/m2</t>
  </si>
  <si>
    <t>P25，H35，36株/m2</t>
  </si>
  <si>
    <t>毛娟</t>
  </si>
  <si>
    <t>小龙柏</t>
  </si>
  <si>
    <t>金丝桃</t>
  </si>
  <si>
    <t>紫花美女樱</t>
  </si>
  <si>
    <t>49株/㎡</t>
  </si>
  <si>
    <t>美丽月见草</t>
  </si>
  <si>
    <t>H30,P20，36株/㎡</t>
  </si>
  <si>
    <t>黄菖蒲</t>
  </si>
  <si>
    <t>25株/㎡</t>
  </si>
  <si>
    <t>千屈菜</t>
  </si>
  <si>
    <t>36株/㎡</t>
  </si>
  <si>
    <t>吉祥草</t>
  </si>
  <si>
    <t>64株/㎡</t>
  </si>
  <si>
    <t>红花酢浆草</t>
  </si>
  <si>
    <t>白三叶</t>
  </si>
  <si>
    <t>10g/m2</t>
  </si>
  <si>
    <t>柳叶马鞭草</t>
  </si>
  <si>
    <t>扶芳藤</t>
  </si>
  <si>
    <t>64株/㎡，蔓长30-40</t>
  </si>
  <si>
    <t>大花萱草</t>
  </si>
  <si>
    <t>二月兰</t>
  </si>
  <si>
    <t>10g/㎡</t>
  </si>
  <si>
    <t>八角金盘</t>
  </si>
  <si>
    <t>16株/㎡</t>
  </si>
  <si>
    <t>三、</t>
  </si>
  <si>
    <t>铺种草皮</t>
  </si>
  <si>
    <t>64棵/平方米</t>
  </si>
  <si>
    <t>矮生百慕大与黑麦草</t>
  </si>
  <si>
    <t>按9：1混播草皮，草皮块20cm*20cm，错缝铺设，接缝不大于1cm，铺后滚筒压平</t>
  </si>
  <si>
    <t>新增菜市场地块养护苗木清单明细表</t>
  </si>
  <si>
    <t>合同编号</t>
  </si>
  <si>
    <t>大吴风草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</si>
</sst>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&quot;￥&quot;#,##0.00_);[Red]\(&quot;￥&quot;#,##0.00\)"/>
    <numFmt numFmtId="179" formatCode="0.00_);[Red]\(0.00\)"/>
  </numFmts>
  <fonts count="3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indexed="8"/>
      <name val="宋体"/>
      <charset val="1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7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3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0" borderId="2" xfId="49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6" fillId="0" borderId="2" xfId="49" applyNumberFormat="1" applyFont="1" applyFill="1" applyBorder="1" applyAlignment="1">
      <alignment horizontal="center" vertical="center"/>
    </xf>
    <xf numFmtId="0" fontId="6" fillId="2" borderId="2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6" fillId="0" borderId="2" xfId="49" applyNumberFormat="1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 applyProtection="1">
      <alignment horizontal="center" vertical="center" wrapText="1" readingOrder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/>
    <xf numFmtId="0" fontId="13" fillId="0" borderId="6" xfId="0" applyNumberFormat="1" applyFont="1" applyFill="1" applyBorder="1" applyAlignment="1" applyProtection="1">
      <alignment horizontal="center" vertical="center" wrapText="1" readingOrder="1"/>
    </xf>
    <xf numFmtId="0" fontId="14" fillId="0" borderId="7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 readingOrder="1"/>
    </xf>
    <xf numFmtId="0" fontId="13" fillId="0" borderId="8" xfId="0" applyNumberFormat="1" applyFont="1" applyFill="1" applyBorder="1" applyAlignment="1" applyProtection="1">
      <alignment horizontal="center" vertical="center" wrapText="1" readingOrder="1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/>
    <xf numFmtId="0" fontId="0" fillId="0" borderId="7" xfId="0" applyBorder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7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8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H10" sqref="H10"/>
    </sheetView>
  </sheetViews>
  <sheetFormatPr defaultColWidth="9" defaultRowHeight="13.5" outlineLevelCol="5"/>
  <cols>
    <col min="1" max="1" width="5.625" style="75" customWidth="1"/>
    <col min="2" max="2" width="29.25" style="75" customWidth="1"/>
    <col min="3" max="4" width="9" style="75"/>
    <col min="5" max="5" width="13.75" style="75" customWidth="1"/>
    <col min="6" max="6" width="16.875" style="75" customWidth="1"/>
    <col min="7" max="16384" width="9" style="75"/>
  </cols>
  <sheetData>
    <row r="1" s="75" customFormat="1" ht="75" customHeight="1" spans="1:6">
      <c r="A1" s="76" t="s">
        <v>0</v>
      </c>
      <c r="B1" s="76"/>
      <c r="C1" s="76"/>
      <c r="D1" s="76"/>
      <c r="E1" s="76"/>
      <c r="F1" s="76"/>
    </row>
    <row r="2" s="75" customFormat="1" ht="28" customHeight="1" spans="1:6">
      <c r="A2" s="77" t="s">
        <v>1</v>
      </c>
      <c r="B2" s="77" t="s">
        <v>2</v>
      </c>
      <c r="C2" s="77"/>
      <c r="D2" s="77"/>
      <c r="E2" s="77"/>
      <c r="F2" s="77"/>
    </row>
    <row r="3" s="75" customFormat="1" ht="34" customHeight="1" spans="1:6">
      <c r="A3" s="77"/>
      <c r="B3" s="77" t="s">
        <v>3</v>
      </c>
      <c r="C3" s="77" t="s">
        <v>4</v>
      </c>
      <c r="D3" s="77"/>
      <c r="E3" s="77"/>
      <c r="F3" s="77" t="s">
        <v>5</v>
      </c>
    </row>
    <row r="4" s="75" customFormat="1" ht="39" customHeight="1" spans="1:6">
      <c r="A4" s="78">
        <v>1</v>
      </c>
      <c r="B4" s="78" t="s">
        <v>6</v>
      </c>
      <c r="C4" s="79" t="s">
        <v>7</v>
      </c>
      <c r="D4" s="80"/>
      <c r="E4" s="81"/>
      <c r="F4" s="82"/>
    </row>
    <row r="5" s="75" customFormat="1" ht="39" customHeight="1" spans="1:6">
      <c r="A5" s="78">
        <v>2</v>
      </c>
      <c r="B5" s="78" t="s">
        <v>8</v>
      </c>
      <c r="C5" s="79" t="s">
        <v>9</v>
      </c>
      <c r="D5" s="80"/>
      <c r="E5" s="81"/>
      <c r="F5" s="82"/>
    </row>
    <row r="6" s="75" customFormat="1" ht="39" customHeight="1" spans="1:6">
      <c r="A6" s="78">
        <v>3</v>
      </c>
      <c r="B6" s="78" t="s">
        <v>10</v>
      </c>
      <c r="C6" s="83" t="s">
        <v>11</v>
      </c>
      <c r="D6" s="84"/>
      <c r="E6" s="85"/>
      <c r="F6" s="82"/>
    </row>
    <row r="7" s="75" customFormat="1" ht="39" customHeight="1" spans="1:6">
      <c r="A7" s="78">
        <v>4</v>
      </c>
      <c r="B7" s="78" t="s">
        <v>12</v>
      </c>
      <c r="C7" s="86" t="s">
        <v>13</v>
      </c>
      <c r="D7" s="87"/>
      <c r="E7" s="88"/>
      <c r="F7" s="82"/>
    </row>
    <row r="8" s="75" customFormat="1" ht="76" customHeight="1" spans="1:6">
      <c r="A8" s="78">
        <v>5</v>
      </c>
      <c r="B8" s="89" t="s">
        <v>14</v>
      </c>
      <c r="C8" s="90" t="s">
        <v>15</v>
      </c>
      <c r="D8" s="91"/>
      <c r="E8" s="92"/>
      <c r="F8" s="93">
        <v>27500</v>
      </c>
    </row>
    <row r="9" s="75" customFormat="1" ht="64" customHeight="1" spans="1:6">
      <c r="A9" s="78">
        <v>6</v>
      </c>
      <c r="B9" s="94" t="s">
        <v>16</v>
      </c>
      <c r="C9" s="94"/>
      <c r="D9" s="94"/>
      <c r="E9" s="94"/>
      <c r="F9" s="94"/>
    </row>
    <row r="10" s="75" customFormat="1" ht="65" customHeight="1" spans="1:6">
      <c r="A10" s="95" t="s">
        <v>17</v>
      </c>
      <c r="B10" s="95"/>
      <c r="C10" s="95"/>
      <c r="D10" s="95"/>
      <c r="E10" s="95"/>
      <c r="F10" s="95"/>
    </row>
    <row r="11" s="75" customFormat="1" ht="39" customHeight="1" spans="1:6">
      <c r="A11" s="96"/>
      <c r="B11" s="97"/>
      <c r="C11" s="97"/>
      <c r="D11" s="97"/>
      <c r="E11" s="97"/>
      <c r="F11" s="97"/>
    </row>
    <row r="12" s="75" customFormat="1" ht="35" customHeight="1" spans="1:6">
      <c r="A12" s="98" t="s">
        <v>18</v>
      </c>
      <c r="B12" s="99"/>
      <c r="C12" s="99"/>
      <c r="D12" s="99"/>
      <c r="E12" s="99"/>
      <c r="F12" s="99"/>
    </row>
    <row r="13" s="75" customFormat="1" ht="33" customHeight="1" spans="1:6">
      <c r="A13" s="98" t="s">
        <v>19</v>
      </c>
      <c r="B13" s="99"/>
      <c r="C13" s="99"/>
      <c r="D13" s="99"/>
      <c r="E13" s="99"/>
      <c r="F13" s="99"/>
    </row>
    <row r="14" s="75" customFormat="1" ht="33" customHeight="1" spans="1:6">
      <c r="A14" s="98" t="s">
        <v>20</v>
      </c>
      <c r="B14" s="99"/>
      <c r="C14" s="99"/>
      <c r="D14" s="99"/>
      <c r="E14" s="99"/>
      <c r="F14" s="99"/>
    </row>
    <row r="15" s="75" customFormat="1" ht="33" customHeight="1" spans="1:6">
      <c r="A15" s="98" t="s">
        <v>21</v>
      </c>
      <c r="B15" s="99"/>
      <c r="C15" s="99"/>
      <c r="D15" s="99"/>
      <c r="E15" s="99"/>
      <c r="F15" s="99"/>
    </row>
  </sheetData>
  <mergeCells count="11">
    <mergeCell ref="A1:F1"/>
    <mergeCell ref="B2:F2"/>
    <mergeCell ref="C3:E3"/>
    <mergeCell ref="C4:E4"/>
    <mergeCell ref="C5:E5"/>
    <mergeCell ref="C6:E6"/>
    <mergeCell ref="C7:E7"/>
    <mergeCell ref="C8:E8"/>
    <mergeCell ref="B9:F9"/>
    <mergeCell ref="A10:F10"/>
    <mergeCell ref="A2:A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15" workbookViewId="0">
      <selection activeCell="G21" sqref="G21"/>
    </sheetView>
  </sheetViews>
  <sheetFormatPr defaultColWidth="9" defaultRowHeight="13.5" outlineLevelCol="7"/>
  <cols>
    <col min="1" max="1" width="7.75" customWidth="1"/>
    <col min="2" max="2" width="15.75" customWidth="1"/>
    <col min="3" max="3" width="13.5" customWidth="1"/>
    <col min="4" max="4" width="11.75" customWidth="1"/>
    <col min="5" max="5" width="11.375" customWidth="1"/>
    <col min="6" max="6" width="11.25" customWidth="1"/>
    <col min="7" max="7" width="12.125" customWidth="1"/>
    <col min="8" max="8" width="10.125" customWidth="1"/>
  </cols>
  <sheetData>
    <row r="1" ht="36" customHeight="1" spans="1:8">
      <c r="A1" s="39" t="s">
        <v>22</v>
      </c>
      <c r="B1" s="2"/>
      <c r="C1" s="2"/>
      <c r="D1" s="2"/>
      <c r="E1" s="2"/>
      <c r="F1" s="2"/>
      <c r="G1" s="2"/>
      <c r="H1" s="2"/>
    </row>
    <row r="2" ht="40" customHeight="1" spans="1:8">
      <c r="A2" s="53" t="s">
        <v>1</v>
      </c>
      <c r="B2" s="53" t="s">
        <v>23</v>
      </c>
      <c r="C2" s="54" t="s">
        <v>24</v>
      </c>
      <c r="D2" s="53" t="s">
        <v>25</v>
      </c>
      <c r="E2" s="53" t="s">
        <v>26</v>
      </c>
      <c r="F2" s="5" t="s">
        <v>27</v>
      </c>
      <c r="G2" s="5" t="s">
        <v>28</v>
      </c>
      <c r="H2" s="6" t="s">
        <v>29</v>
      </c>
    </row>
    <row r="3" ht="40" customHeight="1" spans="1:8">
      <c r="A3" s="55">
        <v>1</v>
      </c>
      <c r="B3" s="56" t="s">
        <v>30</v>
      </c>
      <c r="C3" s="56" t="s">
        <v>31</v>
      </c>
      <c r="D3" s="56" t="s">
        <v>32</v>
      </c>
      <c r="E3" s="57">
        <v>2319</v>
      </c>
      <c r="F3" s="58"/>
      <c r="G3" s="16"/>
      <c r="H3" s="16"/>
    </row>
    <row r="4" ht="40" customHeight="1" spans="1:8">
      <c r="A4" s="55">
        <v>2</v>
      </c>
      <c r="B4" s="56" t="s">
        <v>33</v>
      </c>
      <c r="C4" s="56" t="s">
        <v>31</v>
      </c>
      <c r="D4" s="56" t="s">
        <v>32</v>
      </c>
      <c r="E4" s="57">
        <f>911+766</f>
        <v>1677</v>
      </c>
      <c r="F4" s="58"/>
      <c r="G4" s="16"/>
      <c r="H4" s="16"/>
    </row>
    <row r="5" ht="40" customHeight="1" spans="1:8">
      <c r="A5" s="55">
        <v>3</v>
      </c>
      <c r="B5" s="56" t="s">
        <v>34</v>
      </c>
      <c r="C5" s="56" t="s">
        <v>35</v>
      </c>
      <c r="D5" s="56" t="s">
        <v>32</v>
      </c>
      <c r="E5" s="57">
        <v>3938</v>
      </c>
      <c r="F5" s="58"/>
      <c r="G5" s="16"/>
      <c r="H5" s="16"/>
    </row>
    <row r="6" ht="40" customHeight="1" spans="1:8">
      <c r="A6" s="55">
        <v>4</v>
      </c>
      <c r="B6" s="56" t="s">
        <v>36</v>
      </c>
      <c r="C6" s="56" t="s">
        <v>37</v>
      </c>
      <c r="D6" s="56" t="s">
        <v>32</v>
      </c>
      <c r="E6" s="57">
        <v>1373</v>
      </c>
      <c r="F6" s="58"/>
      <c r="G6" s="16"/>
      <c r="H6" s="16"/>
    </row>
    <row r="7" ht="40" customHeight="1" spans="1:8">
      <c r="A7" s="55">
        <v>5</v>
      </c>
      <c r="B7" s="56" t="s">
        <v>38</v>
      </c>
      <c r="C7" s="56" t="s">
        <v>39</v>
      </c>
      <c r="D7" s="56" t="s">
        <v>32</v>
      </c>
      <c r="E7" s="57">
        <v>601</v>
      </c>
      <c r="F7" s="58"/>
      <c r="G7" s="16"/>
      <c r="H7" s="16"/>
    </row>
    <row r="8" ht="40" customHeight="1" spans="1:8">
      <c r="A8" s="55">
        <v>6</v>
      </c>
      <c r="B8" s="56" t="s">
        <v>40</v>
      </c>
      <c r="C8" s="56" t="s">
        <v>41</v>
      </c>
      <c r="D8" s="56" t="s">
        <v>32</v>
      </c>
      <c r="E8" s="57">
        <f>920+745</f>
        <v>1665</v>
      </c>
      <c r="F8" s="58"/>
      <c r="G8" s="16"/>
      <c r="H8" s="16"/>
    </row>
    <row r="9" ht="40" customHeight="1" spans="1:8">
      <c r="A9" s="59">
        <v>7</v>
      </c>
      <c r="B9" s="60" t="s">
        <v>42</v>
      </c>
      <c r="C9" s="60" t="s">
        <v>41</v>
      </c>
      <c r="D9" s="60" t="s">
        <v>32</v>
      </c>
      <c r="E9" s="61">
        <f>112+59</f>
        <v>171</v>
      </c>
      <c r="F9" s="58"/>
      <c r="G9" s="16"/>
      <c r="H9" s="16"/>
    </row>
    <row r="10" ht="40" customHeight="1" spans="1:8">
      <c r="A10" s="62">
        <v>8</v>
      </c>
      <c r="B10" s="56" t="s">
        <v>43</v>
      </c>
      <c r="C10" s="56" t="s">
        <v>41</v>
      </c>
      <c r="D10" s="56" t="s">
        <v>32</v>
      </c>
      <c r="E10" s="57">
        <f>1063+831</f>
        <v>1894</v>
      </c>
      <c r="F10" s="58"/>
      <c r="G10" s="16"/>
      <c r="H10" s="16"/>
    </row>
    <row r="11" ht="40" customHeight="1" spans="1:8">
      <c r="A11" s="62">
        <v>9</v>
      </c>
      <c r="B11" s="56" t="s">
        <v>44</v>
      </c>
      <c r="C11" s="56" t="s">
        <v>45</v>
      </c>
      <c r="D11" s="56" t="s">
        <v>32</v>
      </c>
      <c r="E11" s="57">
        <v>457</v>
      </c>
      <c r="F11" s="58"/>
      <c r="G11" s="16"/>
      <c r="H11" s="16"/>
    </row>
    <row r="12" ht="40" customHeight="1" spans="1:8">
      <c r="A12" s="63">
        <v>10</v>
      </c>
      <c r="B12" s="56" t="s">
        <v>46</v>
      </c>
      <c r="C12" s="64" t="s">
        <v>47</v>
      </c>
      <c r="D12" s="64" t="s">
        <v>32</v>
      </c>
      <c r="E12" s="65">
        <v>8162</v>
      </c>
      <c r="F12" s="58"/>
      <c r="G12" s="16"/>
      <c r="H12" s="16"/>
    </row>
    <row r="13" ht="40" customHeight="1" spans="1:8">
      <c r="A13" s="55">
        <v>11</v>
      </c>
      <c r="B13" s="56" t="s">
        <v>48</v>
      </c>
      <c r="C13" s="56" t="s">
        <v>49</v>
      </c>
      <c r="D13" s="56" t="s">
        <v>32</v>
      </c>
      <c r="E13" s="65">
        <f>735+375</f>
        <v>1110</v>
      </c>
      <c r="F13" s="58"/>
      <c r="G13" s="16"/>
      <c r="H13" s="16"/>
    </row>
    <row r="14" ht="40" customHeight="1" spans="1:8">
      <c r="A14" s="55">
        <v>12</v>
      </c>
      <c r="B14" s="56" t="s">
        <v>50</v>
      </c>
      <c r="C14" s="56" t="s">
        <v>47</v>
      </c>
      <c r="D14" s="56" t="s">
        <v>32</v>
      </c>
      <c r="E14" s="57">
        <v>8822</v>
      </c>
      <c r="F14" s="58"/>
      <c r="G14" s="16"/>
      <c r="H14" s="16"/>
    </row>
    <row r="15" ht="40" customHeight="1" spans="1:8">
      <c r="A15" s="55">
        <v>13</v>
      </c>
      <c r="B15" s="56" t="s">
        <v>51</v>
      </c>
      <c r="C15" s="56" t="s">
        <v>47</v>
      </c>
      <c r="D15" s="56" t="s">
        <v>32</v>
      </c>
      <c r="E15" s="57">
        <f>1292+1564</f>
        <v>2856</v>
      </c>
      <c r="F15" s="58"/>
      <c r="G15" s="16"/>
      <c r="H15" s="16"/>
    </row>
    <row r="16" ht="40" customHeight="1" spans="1:8">
      <c r="A16" s="55">
        <v>14</v>
      </c>
      <c r="B16" s="56" t="s">
        <v>52</v>
      </c>
      <c r="C16" s="56" t="s">
        <v>53</v>
      </c>
      <c r="D16" s="66" t="s">
        <v>54</v>
      </c>
      <c r="E16" s="57">
        <f>4256+4248</f>
        <v>8504</v>
      </c>
      <c r="F16" s="58"/>
      <c r="G16" s="16"/>
      <c r="H16" s="16"/>
    </row>
    <row r="17" ht="40" customHeight="1" spans="1:8">
      <c r="A17" s="55">
        <v>15</v>
      </c>
      <c r="B17" s="56" t="s">
        <v>55</v>
      </c>
      <c r="C17" s="67"/>
      <c r="D17" s="56" t="s">
        <v>32</v>
      </c>
      <c r="E17" s="57">
        <v>0</v>
      </c>
      <c r="F17" s="58"/>
      <c r="G17" s="16"/>
      <c r="H17" s="16"/>
    </row>
    <row r="18" ht="40" customHeight="1" spans="1:8">
      <c r="A18" s="55">
        <v>16</v>
      </c>
      <c r="B18" s="56" t="s">
        <v>56</v>
      </c>
      <c r="C18" s="56" t="s">
        <v>57</v>
      </c>
      <c r="D18" s="56" t="s">
        <v>32</v>
      </c>
      <c r="E18" s="57">
        <f>283+519</f>
        <v>802</v>
      </c>
      <c r="F18" s="58"/>
      <c r="G18" s="16"/>
      <c r="H18" s="16"/>
    </row>
    <row r="19" ht="40" customHeight="1" spans="1:8">
      <c r="A19" s="55">
        <v>17</v>
      </c>
      <c r="B19" s="56" t="s">
        <v>58</v>
      </c>
      <c r="C19" s="56" t="s">
        <v>57</v>
      </c>
      <c r="D19" s="56" t="s">
        <v>32</v>
      </c>
      <c r="E19" s="57">
        <v>696</v>
      </c>
      <c r="F19" s="58"/>
      <c r="G19" s="16"/>
      <c r="H19" s="16"/>
    </row>
    <row r="20" ht="40" customHeight="1" spans="1:8">
      <c r="A20" s="55">
        <v>18</v>
      </c>
      <c r="B20" s="56" t="s">
        <v>59</v>
      </c>
      <c r="C20" s="56" t="s">
        <v>57</v>
      </c>
      <c r="D20" s="56" t="s">
        <v>32</v>
      </c>
      <c r="E20" s="57">
        <v>2910</v>
      </c>
      <c r="F20" s="58"/>
      <c r="G20" s="16"/>
      <c r="H20" s="16"/>
    </row>
    <row r="21" ht="40" customHeight="1" spans="1:8">
      <c r="A21" s="55">
        <v>19</v>
      </c>
      <c r="B21" s="56" t="s">
        <v>60</v>
      </c>
      <c r="C21" s="67"/>
      <c r="D21" s="66" t="s">
        <v>54</v>
      </c>
      <c r="E21" s="57">
        <f>2677+1500</f>
        <v>4177</v>
      </c>
      <c r="F21" s="58"/>
      <c r="G21" s="16"/>
      <c r="H21" s="16"/>
    </row>
    <row r="22" ht="40" customHeight="1" spans="1:8">
      <c r="A22" s="55">
        <v>20</v>
      </c>
      <c r="B22" s="56" t="s">
        <v>61</v>
      </c>
      <c r="C22" s="56" t="s">
        <v>62</v>
      </c>
      <c r="D22" s="66" t="s">
        <v>54</v>
      </c>
      <c r="E22" s="68">
        <f>387.3+43.5</f>
        <v>430.8</v>
      </c>
      <c r="F22" s="58"/>
      <c r="G22" s="16"/>
      <c r="H22" s="16"/>
    </row>
    <row r="23" ht="40" customHeight="1" spans="1:8">
      <c r="A23" s="55">
        <v>21</v>
      </c>
      <c r="B23" s="56" t="s">
        <v>63</v>
      </c>
      <c r="C23" s="56" t="s">
        <v>62</v>
      </c>
      <c r="D23" s="66" t="s">
        <v>54</v>
      </c>
      <c r="E23" s="57">
        <f>3014.5+2502.5</f>
        <v>5517</v>
      </c>
      <c r="F23" s="58"/>
      <c r="G23" s="16"/>
      <c r="H23" s="16"/>
    </row>
    <row r="24" ht="40" customHeight="1" spans="1:8">
      <c r="A24" s="55">
        <v>22</v>
      </c>
      <c r="B24" s="56" t="s">
        <v>64</v>
      </c>
      <c r="C24" s="56" t="s">
        <v>62</v>
      </c>
      <c r="D24" s="66" t="s">
        <v>54</v>
      </c>
      <c r="E24" s="57">
        <f>95+178</f>
        <v>273</v>
      </c>
      <c r="F24" s="58"/>
      <c r="G24" s="16"/>
      <c r="H24" s="16"/>
    </row>
    <row r="25" ht="40" customHeight="1" spans="1:8">
      <c r="A25" s="59">
        <v>23</v>
      </c>
      <c r="B25" s="60" t="s">
        <v>65</v>
      </c>
      <c r="C25" s="69"/>
      <c r="D25" s="70" t="s">
        <v>54</v>
      </c>
      <c r="E25" s="61">
        <f>1601.5+1229</f>
        <v>2830.5</v>
      </c>
      <c r="F25" s="71"/>
      <c r="G25" s="72"/>
      <c r="H25" s="72"/>
    </row>
    <row r="26" ht="40" customHeight="1" spans="1:8">
      <c r="A26" s="73" t="s">
        <v>66</v>
      </c>
      <c r="B26" s="74"/>
      <c r="C26" s="74"/>
      <c r="D26" s="74"/>
      <c r="E26" s="74"/>
      <c r="F26" s="74"/>
      <c r="G26" s="74"/>
      <c r="H26" s="74"/>
    </row>
  </sheetData>
  <mergeCells count="2">
    <mergeCell ref="A1:H1"/>
    <mergeCell ref="A26:H2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opLeftCell="A5" workbookViewId="0">
      <selection activeCell="G10" sqref="G10"/>
    </sheetView>
  </sheetViews>
  <sheetFormatPr defaultColWidth="9" defaultRowHeight="13.5" outlineLevelCol="7"/>
  <cols>
    <col min="1" max="1" width="7.75" customWidth="1"/>
    <col min="2" max="2" width="13.375" customWidth="1"/>
    <col min="3" max="3" width="17.75" customWidth="1"/>
    <col min="6" max="6" width="10.875" customWidth="1"/>
    <col min="7" max="7" width="11.5" customWidth="1"/>
  </cols>
  <sheetData>
    <row r="1" ht="40" customHeight="1" spans="1:8">
      <c r="A1" s="39" t="s">
        <v>67</v>
      </c>
      <c r="B1" s="2"/>
      <c r="C1" s="2"/>
      <c r="D1" s="2"/>
      <c r="E1" s="2"/>
      <c r="F1" s="2"/>
      <c r="G1" s="2"/>
      <c r="H1" s="2"/>
    </row>
    <row r="2" ht="27" spans="1:8">
      <c r="A2" s="40" t="s">
        <v>1</v>
      </c>
      <c r="B2" s="41" t="s">
        <v>68</v>
      </c>
      <c r="C2" s="41" t="s">
        <v>24</v>
      </c>
      <c r="D2" s="40" t="s">
        <v>25</v>
      </c>
      <c r="E2" s="40" t="s">
        <v>26</v>
      </c>
      <c r="F2" s="5" t="s">
        <v>27</v>
      </c>
      <c r="G2" s="5" t="s">
        <v>28</v>
      </c>
      <c r="H2" s="6" t="s">
        <v>29</v>
      </c>
    </row>
    <row r="3" ht="40" customHeight="1" spans="1:8">
      <c r="A3" s="42">
        <v>1</v>
      </c>
      <c r="B3" s="43" t="s">
        <v>69</v>
      </c>
      <c r="C3" s="44" t="s">
        <v>70</v>
      </c>
      <c r="D3" s="43" t="s">
        <v>71</v>
      </c>
      <c r="E3" s="45">
        <v>1000.2</v>
      </c>
      <c r="F3" s="42"/>
      <c r="G3" s="16"/>
      <c r="H3" s="16"/>
    </row>
    <row r="4" ht="40" customHeight="1" spans="1:8">
      <c r="A4" s="42">
        <v>2</v>
      </c>
      <c r="B4" s="43" t="s">
        <v>59</v>
      </c>
      <c r="C4" s="44" t="s">
        <v>72</v>
      </c>
      <c r="D4" s="43" t="s">
        <v>32</v>
      </c>
      <c r="E4" s="45">
        <v>464</v>
      </c>
      <c r="F4" s="42"/>
      <c r="G4" s="16"/>
      <c r="H4" s="16"/>
    </row>
    <row r="5" ht="40" customHeight="1" spans="1:8">
      <c r="A5" s="42">
        <v>3</v>
      </c>
      <c r="B5" s="43" t="s">
        <v>73</v>
      </c>
      <c r="C5" s="44" t="s">
        <v>74</v>
      </c>
      <c r="D5" s="42" t="s">
        <v>54</v>
      </c>
      <c r="E5" s="45">
        <v>8478.1</v>
      </c>
      <c r="F5" s="42"/>
      <c r="G5" s="16"/>
      <c r="H5" s="16"/>
    </row>
    <row r="6" ht="40" customHeight="1" spans="1:8">
      <c r="A6" s="42">
        <v>4</v>
      </c>
      <c r="B6" s="43" t="s">
        <v>75</v>
      </c>
      <c r="C6" s="44" t="s">
        <v>76</v>
      </c>
      <c r="D6" s="43" t="s">
        <v>32</v>
      </c>
      <c r="E6" s="45">
        <v>3</v>
      </c>
      <c r="F6" s="42"/>
      <c r="G6" s="16"/>
      <c r="H6" s="16"/>
    </row>
    <row r="7" ht="40" customHeight="1" spans="1:8">
      <c r="A7" s="42">
        <v>5</v>
      </c>
      <c r="B7" s="43" t="s">
        <v>77</v>
      </c>
      <c r="C7" s="44" t="s">
        <v>78</v>
      </c>
      <c r="D7" s="43" t="s">
        <v>32</v>
      </c>
      <c r="E7" s="45">
        <v>3</v>
      </c>
      <c r="F7" s="42"/>
      <c r="G7" s="16"/>
      <c r="H7" s="16"/>
    </row>
    <row r="8" ht="40" customHeight="1" spans="1:8">
      <c r="A8" s="42">
        <v>6</v>
      </c>
      <c r="B8" s="43" t="s">
        <v>79</v>
      </c>
      <c r="C8" s="44" t="s">
        <v>80</v>
      </c>
      <c r="D8" s="43" t="s">
        <v>32</v>
      </c>
      <c r="E8" s="45">
        <v>4</v>
      </c>
      <c r="F8" s="42"/>
      <c r="G8" s="16"/>
      <c r="H8" s="16"/>
    </row>
    <row r="9" ht="40" customHeight="1" spans="1:8">
      <c r="A9" s="42">
        <v>7</v>
      </c>
      <c r="B9" s="44" t="s">
        <v>81</v>
      </c>
      <c r="C9" s="44" t="s">
        <v>82</v>
      </c>
      <c r="D9" s="43" t="s">
        <v>32</v>
      </c>
      <c r="E9" s="45">
        <v>5</v>
      </c>
      <c r="F9" s="42"/>
      <c r="G9" s="16"/>
      <c r="H9" s="16"/>
    </row>
    <row r="10" ht="40" customHeight="1" spans="1:8">
      <c r="A10" s="46">
        <v>8</v>
      </c>
      <c r="B10" s="47" t="s">
        <v>83</v>
      </c>
      <c r="C10" s="48" t="s">
        <v>84</v>
      </c>
      <c r="D10" s="47" t="s">
        <v>32</v>
      </c>
      <c r="E10" s="49">
        <v>0</v>
      </c>
      <c r="F10" s="42"/>
      <c r="G10" s="16"/>
      <c r="H10" s="16"/>
    </row>
    <row r="11" ht="40" customHeight="1" spans="1:8">
      <c r="A11" s="46">
        <v>9</v>
      </c>
      <c r="B11" s="47" t="s">
        <v>85</v>
      </c>
      <c r="C11" s="48" t="s">
        <v>86</v>
      </c>
      <c r="D11" s="47" t="s">
        <v>54</v>
      </c>
      <c r="E11" s="47">
        <v>41</v>
      </c>
      <c r="F11" s="42"/>
      <c r="G11" s="16"/>
      <c r="H11" s="16"/>
    </row>
    <row r="12" ht="40" customHeight="1" spans="1:8">
      <c r="A12" s="46">
        <v>10</v>
      </c>
      <c r="B12" s="47" t="s">
        <v>87</v>
      </c>
      <c r="C12" s="48" t="s">
        <v>88</v>
      </c>
      <c r="D12" s="47" t="s">
        <v>54</v>
      </c>
      <c r="E12" s="47">
        <v>0</v>
      </c>
      <c r="F12" s="42"/>
      <c r="G12" s="16"/>
      <c r="H12" s="16"/>
    </row>
    <row r="13" ht="40" customHeight="1" spans="1:8">
      <c r="A13" s="46">
        <v>11</v>
      </c>
      <c r="B13" s="47" t="s">
        <v>89</v>
      </c>
      <c r="C13" s="48" t="s">
        <v>88</v>
      </c>
      <c r="D13" s="47" t="s">
        <v>54</v>
      </c>
      <c r="E13" s="47">
        <v>2</v>
      </c>
      <c r="F13" s="42"/>
      <c r="G13" s="16"/>
      <c r="H13" s="16"/>
    </row>
    <row r="14" ht="40" customHeight="1" spans="1:8">
      <c r="A14" s="46">
        <v>12</v>
      </c>
      <c r="B14" s="47" t="s">
        <v>90</v>
      </c>
      <c r="C14" s="48" t="s">
        <v>91</v>
      </c>
      <c r="D14" s="47" t="s">
        <v>54</v>
      </c>
      <c r="E14" s="47">
        <v>23</v>
      </c>
      <c r="F14" s="42"/>
      <c r="G14" s="16"/>
      <c r="H14" s="16"/>
    </row>
    <row r="15" ht="40" customHeight="1" spans="1:8">
      <c r="A15" s="46">
        <v>13</v>
      </c>
      <c r="B15" s="47" t="s">
        <v>92</v>
      </c>
      <c r="C15" s="48" t="s">
        <v>93</v>
      </c>
      <c r="D15" s="47" t="s">
        <v>54</v>
      </c>
      <c r="E15" s="47">
        <v>0</v>
      </c>
      <c r="F15" s="42"/>
      <c r="G15" s="16"/>
      <c r="H15" s="16"/>
    </row>
    <row r="16" ht="40" customHeight="1" spans="1:8">
      <c r="A16" s="42">
        <v>14</v>
      </c>
      <c r="B16" s="43" t="s">
        <v>94</v>
      </c>
      <c r="C16" s="44" t="s">
        <v>95</v>
      </c>
      <c r="D16" s="43" t="s">
        <v>54</v>
      </c>
      <c r="E16" s="43">
        <v>135</v>
      </c>
      <c r="F16" s="42"/>
      <c r="G16" s="16"/>
      <c r="H16" s="16"/>
    </row>
    <row r="17" ht="40" customHeight="1" spans="1:8">
      <c r="A17" s="50" t="s">
        <v>66</v>
      </c>
      <c r="B17" s="51"/>
      <c r="C17" s="51"/>
      <c r="D17" s="51"/>
      <c r="E17" s="51"/>
      <c r="F17" s="51"/>
      <c r="G17" s="51"/>
      <c r="H17" s="52"/>
    </row>
  </sheetData>
  <mergeCells count="2">
    <mergeCell ref="A1:H1"/>
    <mergeCell ref="A17:H1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selection activeCell="A1" sqref="A1:H1"/>
    </sheetView>
  </sheetViews>
  <sheetFormatPr defaultColWidth="9" defaultRowHeight="13.5" outlineLevelCol="7"/>
  <cols>
    <col min="1" max="1" width="7.875" customWidth="1"/>
    <col min="2" max="2" width="11" customWidth="1"/>
    <col min="3" max="3" width="25.75" customWidth="1"/>
    <col min="5" max="5" width="10.375"/>
    <col min="6" max="6" width="11" customWidth="1"/>
    <col min="7" max="7" width="11.375" customWidth="1"/>
  </cols>
  <sheetData>
    <row r="1" ht="51" customHeight="1" spans="1:8">
      <c r="A1" s="1" t="s">
        <v>96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23</v>
      </c>
      <c r="C2" s="3" t="s">
        <v>24</v>
      </c>
      <c r="D2" s="4" t="s">
        <v>25</v>
      </c>
      <c r="E2" s="4" t="s">
        <v>26</v>
      </c>
      <c r="F2" s="5" t="s">
        <v>27</v>
      </c>
      <c r="G2" s="5" t="s">
        <v>28</v>
      </c>
      <c r="H2" s="6" t="s">
        <v>29</v>
      </c>
    </row>
    <row r="3" ht="34" customHeight="1" spans="1:8">
      <c r="A3" s="7" t="s">
        <v>97</v>
      </c>
      <c r="B3" s="8" t="s">
        <v>98</v>
      </c>
      <c r="C3" s="9"/>
      <c r="D3" s="9"/>
      <c r="E3" s="9"/>
      <c r="F3" s="9"/>
      <c r="G3" s="9"/>
      <c r="H3" s="10"/>
    </row>
    <row r="4" ht="40" customHeight="1" spans="1:8">
      <c r="A4" s="20">
        <v>1</v>
      </c>
      <c r="B4" s="20" t="s">
        <v>99</v>
      </c>
      <c r="C4" s="7" t="s">
        <v>100</v>
      </c>
      <c r="D4" s="30" t="s">
        <v>32</v>
      </c>
      <c r="E4" s="31">
        <v>0</v>
      </c>
      <c r="F4" s="16"/>
      <c r="G4" s="16"/>
      <c r="H4" s="16"/>
    </row>
    <row r="5" ht="40" customHeight="1" spans="1:8">
      <c r="A5" s="20">
        <v>2</v>
      </c>
      <c r="B5" s="20" t="s">
        <v>101</v>
      </c>
      <c r="C5" s="7" t="s">
        <v>102</v>
      </c>
      <c r="D5" s="15" t="s">
        <v>32</v>
      </c>
      <c r="E5" s="32">
        <v>1</v>
      </c>
      <c r="F5" s="16"/>
      <c r="G5" s="16"/>
      <c r="H5" s="16"/>
    </row>
    <row r="6" ht="40" customHeight="1" spans="1:8">
      <c r="A6" s="20">
        <v>3</v>
      </c>
      <c r="B6" s="20" t="s">
        <v>38</v>
      </c>
      <c r="C6" s="7" t="s">
        <v>103</v>
      </c>
      <c r="D6" s="15" t="s">
        <v>32</v>
      </c>
      <c r="E6" s="32">
        <v>101</v>
      </c>
      <c r="F6" s="16"/>
      <c r="G6" s="16"/>
      <c r="H6" s="16"/>
    </row>
    <row r="7" ht="40" customHeight="1" spans="1:8">
      <c r="A7" s="20">
        <v>4</v>
      </c>
      <c r="B7" s="20" t="s">
        <v>104</v>
      </c>
      <c r="C7" s="7" t="s">
        <v>105</v>
      </c>
      <c r="D7" s="15" t="s">
        <v>32</v>
      </c>
      <c r="E7" s="32">
        <v>882</v>
      </c>
      <c r="F7" s="16"/>
      <c r="G7" s="16"/>
      <c r="H7" s="16"/>
    </row>
    <row r="8" ht="40" customHeight="1" spans="1:8">
      <c r="A8" s="20">
        <v>5</v>
      </c>
      <c r="B8" s="20" t="s">
        <v>106</v>
      </c>
      <c r="C8" s="7" t="s">
        <v>107</v>
      </c>
      <c r="D8" s="15" t="s">
        <v>32</v>
      </c>
      <c r="E8" s="32">
        <v>176</v>
      </c>
      <c r="F8" s="16"/>
      <c r="G8" s="16"/>
      <c r="H8" s="16"/>
    </row>
    <row r="9" ht="40" customHeight="1" spans="1:8">
      <c r="A9" s="20">
        <v>6</v>
      </c>
      <c r="B9" s="20" t="s">
        <v>108</v>
      </c>
      <c r="C9" s="7" t="s">
        <v>109</v>
      </c>
      <c r="D9" s="15" t="s">
        <v>32</v>
      </c>
      <c r="E9" s="32">
        <v>1</v>
      </c>
      <c r="F9" s="16"/>
      <c r="G9" s="16"/>
      <c r="H9" s="16"/>
    </row>
    <row r="10" ht="40" customHeight="1" spans="1:8">
      <c r="A10" s="20">
        <v>7</v>
      </c>
      <c r="B10" s="20" t="s">
        <v>110</v>
      </c>
      <c r="C10" s="7" t="s">
        <v>107</v>
      </c>
      <c r="D10" s="15" t="s">
        <v>32</v>
      </c>
      <c r="E10" s="32">
        <v>701</v>
      </c>
      <c r="F10" s="16"/>
      <c r="G10" s="16"/>
      <c r="H10" s="16"/>
    </row>
    <row r="11" ht="40" customHeight="1" spans="1:8">
      <c r="A11" s="20">
        <v>8</v>
      </c>
      <c r="B11" s="20" t="s">
        <v>111</v>
      </c>
      <c r="C11" s="7" t="s">
        <v>112</v>
      </c>
      <c r="D11" s="15" t="s">
        <v>32</v>
      </c>
      <c r="E11" s="32">
        <v>8</v>
      </c>
      <c r="F11" s="16"/>
      <c r="G11" s="16"/>
      <c r="H11" s="16"/>
    </row>
    <row r="12" ht="40" customHeight="1" spans="1:8">
      <c r="A12" s="20">
        <v>9</v>
      </c>
      <c r="B12" s="20" t="s">
        <v>113</v>
      </c>
      <c r="C12" s="7" t="s">
        <v>114</v>
      </c>
      <c r="D12" s="15" t="s">
        <v>32</v>
      </c>
      <c r="E12" s="32">
        <v>261</v>
      </c>
      <c r="F12" s="16"/>
      <c r="G12" s="16"/>
      <c r="H12" s="16"/>
    </row>
    <row r="13" ht="40" customHeight="1" spans="1:8">
      <c r="A13" s="20">
        <v>10</v>
      </c>
      <c r="B13" s="20" t="s">
        <v>115</v>
      </c>
      <c r="C13" s="7" t="s">
        <v>116</v>
      </c>
      <c r="D13" s="15" t="s">
        <v>32</v>
      </c>
      <c r="E13" s="32">
        <v>49</v>
      </c>
      <c r="F13" s="16"/>
      <c r="G13" s="16"/>
      <c r="H13" s="16"/>
    </row>
    <row r="14" ht="40" customHeight="1" spans="1:8">
      <c r="A14" s="20">
        <v>11</v>
      </c>
      <c r="B14" s="20" t="s">
        <v>44</v>
      </c>
      <c r="C14" s="7" t="s">
        <v>117</v>
      </c>
      <c r="D14" s="15" t="s">
        <v>32</v>
      </c>
      <c r="E14" s="32">
        <v>7</v>
      </c>
      <c r="F14" s="16"/>
      <c r="G14" s="16"/>
      <c r="H14" s="16"/>
    </row>
    <row r="15" ht="40" customHeight="1" spans="1:8">
      <c r="A15" s="20">
        <v>12</v>
      </c>
      <c r="B15" s="20" t="s">
        <v>118</v>
      </c>
      <c r="C15" s="7" t="s">
        <v>117</v>
      </c>
      <c r="D15" s="15" t="s">
        <v>32</v>
      </c>
      <c r="E15" s="32">
        <v>380</v>
      </c>
      <c r="F15" s="16"/>
      <c r="G15" s="16"/>
      <c r="H15" s="16"/>
    </row>
    <row r="16" ht="40" customHeight="1" spans="1:8">
      <c r="A16" s="20">
        <v>13</v>
      </c>
      <c r="B16" s="20" t="s">
        <v>118</v>
      </c>
      <c r="C16" s="33" t="s">
        <v>119</v>
      </c>
      <c r="D16" s="15" t="s">
        <v>32</v>
      </c>
      <c r="E16" s="32">
        <v>184</v>
      </c>
      <c r="F16" s="16"/>
      <c r="G16" s="16"/>
      <c r="H16" s="16"/>
    </row>
    <row r="17" ht="40" customHeight="1" spans="1:8">
      <c r="A17" s="20">
        <v>14</v>
      </c>
      <c r="B17" s="20" t="s">
        <v>120</v>
      </c>
      <c r="C17" s="7" t="s">
        <v>117</v>
      </c>
      <c r="D17" s="15" t="s">
        <v>32</v>
      </c>
      <c r="E17" s="34">
        <v>824</v>
      </c>
      <c r="F17" s="16"/>
      <c r="G17" s="16"/>
      <c r="H17" s="16"/>
    </row>
    <row r="18" ht="40" customHeight="1" spans="1:8">
      <c r="A18" s="20">
        <v>15</v>
      </c>
      <c r="B18" s="20" t="s">
        <v>42</v>
      </c>
      <c r="C18" s="7" t="s">
        <v>121</v>
      </c>
      <c r="D18" s="15" t="s">
        <v>32</v>
      </c>
      <c r="E18" s="32">
        <v>121</v>
      </c>
      <c r="F18" s="16"/>
      <c r="G18" s="16"/>
      <c r="H18" s="16"/>
    </row>
    <row r="19" ht="40" customHeight="1" spans="1:8">
      <c r="A19" s="20">
        <v>16</v>
      </c>
      <c r="B19" s="20" t="s">
        <v>122</v>
      </c>
      <c r="C19" s="7" t="s">
        <v>107</v>
      </c>
      <c r="D19" s="15" t="s">
        <v>32</v>
      </c>
      <c r="E19" s="32">
        <v>7</v>
      </c>
      <c r="F19" s="16"/>
      <c r="G19" s="16"/>
      <c r="H19" s="16"/>
    </row>
    <row r="20" ht="40" customHeight="1" spans="1:8">
      <c r="A20" s="20">
        <v>17</v>
      </c>
      <c r="B20" s="20" t="s">
        <v>48</v>
      </c>
      <c r="C20" s="7" t="s">
        <v>123</v>
      </c>
      <c r="D20" s="15" t="s">
        <v>32</v>
      </c>
      <c r="E20" s="34">
        <v>703</v>
      </c>
      <c r="F20" s="16"/>
      <c r="G20" s="16"/>
      <c r="H20" s="16"/>
    </row>
    <row r="21" ht="40" customHeight="1" spans="1:8">
      <c r="A21" s="20">
        <v>18</v>
      </c>
      <c r="B21" s="20" t="s">
        <v>124</v>
      </c>
      <c r="C21" s="7" t="s">
        <v>125</v>
      </c>
      <c r="D21" s="15" t="s">
        <v>32</v>
      </c>
      <c r="E21" s="32">
        <v>566</v>
      </c>
      <c r="F21" s="16"/>
      <c r="G21" s="16"/>
      <c r="H21" s="16"/>
    </row>
    <row r="22" ht="40" customHeight="1" spans="1:8">
      <c r="A22" s="20">
        <v>19</v>
      </c>
      <c r="B22" s="20" t="s">
        <v>126</v>
      </c>
      <c r="C22" s="7" t="s">
        <v>127</v>
      </c>
      <c r="D22" s="15" t="s">
        <v>32</v>
      </c>
      <c r="E22" s="32">
        <v>295</v>
      </c>
      <c r="F22" s="16"/>
      <c r="G22" s="16"/>
      <c r="H22" s="16"/>
    </row>
    <row r="23" ht="40" customHeight="1" spans="1:8">
      <c r="A23" s="20">
        <v>20</v>
      </c>
      <c r="B23" s="20" t="s">
        <v>128</v>
      </c>
      <c r="C23" s="7" t="s">
        <v>129</v>
      </c>
      <c r="D23" s="15" t="s">
        <v>32</v>
      </c>
      <c r="E23" s="32">
        <v>1</v>
      </c>
      <c r="F23" s="16"/>
      <c r="G23" s="16"/>
      <c r="H23" s="16"/>
    </row>
    <row r="24" ht="40" customHeight="1" spans="1:8">
      <c r="A24" s="20">
        <v>21</v>
      </c>
      <c r="B24" s="20" t="s">
        <v>50</v>
      </c>
      <c r="C24" s="7" t="s">
        <v>130</v>
      </c>
      <c r="D24" s="15" t="s">
        <v>32</v>
      </c>
      <c r="E24" s="32">
        <v>67</v>
      </c>
      <c r="F24" s="16"/>
      <c r="G24" s="16"/>
      <c r="H24" s="16"/>
    </row>
    <row r="25" ht="40" customHeight="1" spans="1:8">
      <c r="A25" s="20">
        <v>22</v>
      </c>
      <c r="B25" s="20" t="s">
        <v>50</v>
      </c>
      <c r="C25" s="33" t="s">
        <v>119</v>
      </c>
      <c r="D25" s="15" t="s">
        <v>32</v>
      </c>
      <c r="E25" s="32">
        <v>185</v>
      </c>
      <c r="F25" s="16"/>
      <c r="G25" s="16"/>
      <c r="H25" s="16"/>
    </row>
    <row r="26" ht="40" customHeight="1" spans="1:8">
      <c r="A26" s="20">
        <v>23</v>
      </c>
      <c r="B26" s="20" t="s">
        <v>131</v>
      </c>
      <c r="C26" s="7" t="s">
        <v>132</v>
      </c>
      <c r="D26" s="15" t="s">
        <v>32</v>
      </c>
      <c r="E26" s="32">
        <v>44</v>
      </c>
      <c r="F26" s="16"/>
      <c r="G26" s="16"/>
      <c r="H26" s="16"/>
    </row>
    <row r="27" ht="40" customHeight="1" spans="1:8">
      <c r="A27" s="20">
        <v>24</v>
      </c>
      <c r="B27" s="20" t="s">
        <v>46</v>
      </c>
      <c r="C27" s="7" t="s">
        <v>133</v>
      </c>
      <c r="D27" s="15" t="s">
        <v>32</v>
      </c>
      <c r="E27" s="32">
        <v>356</v>
      </c>
      <c r="F27" s="16"/>
      <c r="G27" s="16"/>
      <c r="H27" s="16"/>
    </row>
    <row r="28" ht="40" customHeight="1" spans="1:8">
      <c r="A28" s="20">
        <v>25</v>
      </c>
      <c r="B28" s="20" t="s">
        <v>134</v>
      </c>
      <c r="C28" s="30" t="s">
        <v>135</v>
      </c>
      <c r="D28" s="33" t="s">
        <v>32</v>
      </c>
      <c r="E28" s="35">
        <v>0</v>
      </c>
      <c r="F28" s="16"/>
      <c r="G28" s="16"/>
      <c r="H28" s="16"/>
    </row>
    <row r="29" ht="40" customHeight="1" spans="1:8">
      <c r="A29" s="20">
        <v>26</v>
      </c>
      <c r="B29" s="20" t="s">
        <v>122</v>
      </c>
      <c r="C29" s="33" t="s">
        <v>136</v>
      </c>
      <c r="D29" s="15" t="s">
        <v>32</v>
      </c>
      <c r="E29" s="32">
        <v>36</v>
      </c>
      <c r="F29" s="16"/>
      <c r="G29" s="16"/>
      <c r="H29" s="16"/>
    </row>
    <row r="30" ht="40" customHeight="1" spans="1:8">
      <c r="A30" s="20">
        <v>27</v>
      </c>
      <c r="B30" s="20" t="s">
        <v>59</v>
      </c>
      <c r="C30" s="7" t="s">
        <v>137</v>
      </c>
      <c r="D30" s="15" t="s">
        <v>32</v>
      </c>
      <c r="E30" s="32">
        <v>664</v>
      </c>
      <c r="F30" s="16"/>
      <c r="G30" s="16"/>
      <c r="H30" s="16"/>
    </row>
    <row r="31" ht="40" customHeight="1" spans="1:8">
      <c r="A31" s="20">
        <v>28</v>
      </c>
      <c r="B31" s="20" t="s">
        <v>58</v>
      </c>
      <c r="C31" s="7" t="s">
        <v>138</v>
      </c>
      <c r="D31" s="15" t="s">
        <v>32</v>
      </c>
      <c r="E31" s="36">
        <v>1125</v>
      </c>
      <c r="F31" s="16"/>
      <c r="G31" s="16"/>
      <c r="H31" s="16"/>
    </row>
    <row r="32" ht="40" customHeight="1" spans="1:8">
      <c r="A32" s="20">
        <v>29</v>
      </c>
      <c r="B32" s="20" t="s">
        <v>139</v>
      </c>
      <c r="C32" s="33" t="s">
        <v>140</v>
      </c>
      <c r="D32" s="15" t="s">
        <v>32</v>
      </c>
      <c r="E32" s="32">
        <v>88</v>
      </c>
      <c r="F32" s="16"/>
      <c r="G32" s="16"/>
      <c r="H32" s="16"/>
    </row>
    <row r="33" ht="40" customHeight="1" spans="1:8">
      <c r="A33" s="20">
        <v>30</v>
      </c>
      <c r="B33" s="20" t="s">
        <v>141</v>
      </c>
      <c r="C33" s="7" t="s">
        <v>142</v>
      </c>
      <c r="D33" s="15" t="s">
        <v>32</v>
      </c>
      <c r="E33" s="32">
        <v>13</v>
      </c>
      <c r="F33" s="16"/>
      <c r="G33" s="16"/>
      <c r="H33" s="16"/>
    </row>
    <row r="34" ht="40" customHeight="1" spans="1:8">
      <c r="A34" s="15" t="s">
        <v>143</v>
      </c>
      <c r="B34" s="17" t="s">
        <v>144</v>
      </c>
      <c r="C34" s="18"/>
      <c r="D34" s="18"/>
      <c r="E34" s="18"/>
      <c r="F34" s="18"/>
      <c r="G34" s="18"/>
      <c r="H34" s="19"/>
    </row>
    <row r="35" ht="40" customHeight="1" spans="1:8">
      <c r="A35" s="20">
        <v>31</v>
      </c>
      <c r="B35" s="20" t="s">
        <v>85</v>
      </c>
      <c r="C35" s="7" t="s">
        <v>145</v>
      </c>
      <c r="D35" s="15" t="s">
        <v>54</v>
      </c>
      <c r="E35" s="37">
        <v>12816.69</v>
      </c>
      <c r="F35" s="16"/>
      <c r="G35" s="16"/>
      <c r="H35" s="16"/>
    </row>
    <row r="36" ht="40" customHeight="1" spans="1:8">
      <c r="A36" s="20">
        <v>32</v>
      </c>
      <c r="B36" s="20" t="s">
        <v>87</v>
      </c>
      <c r="C36" s="7" t="s">
        <v>146</v>
      </c>
      <c r="D36" s="15" t="s">
        <v>54</v>
      </c>
      <c r="E36" s="32">
        <v>9328.54</v>
      </c>
      <c r="F36" s="16"/>
      <c r="G36" s="16"/>
      <c r="H36" s="16"/>
    </row>
    <row r="37" ht="40" customHeight="1" spans="1:8">
      <c r="A37" s="20">
        <v>33</v>
      </c>
      <c r="B37" s="20" t="s">
        <v>89</v>
      </c>
      <c r="C37" s="7" t="s">
        <v>146</v>
      </c>
      <c r="D37" s="15" t="s">
        <v>54</v>
      </c>
      <c r="E37" s="32">
        <v>16466.08</v>
      </c>
      <c r="F37" s="16"/>
      <c r="G37" s="16"/>
      <c r="H37" s="16"/>
    </row>
    <row r="38" ht="40" customHeight="1" spans="1:8">
      <c r="A38" s="20">
        <v>34</v>
      </c>
      <c r="B38" s="20" t="s">
        <v>147</v>
      </c>
      <c r="C38" s="7" t="s">
        <v>146</v>
      </c>
      <c r="D38" s="15" t="s">
        <v>54</v>
      </c>
      <c r="E38" s="37">
        <v>220</v>
      </c>
      <c r="F38" s="16"/>
      <c r="G38" s="16"/>
      <c r="H38" s="16"/>
    </row>
    <row r="39" ht="40" customHeight="1" spans="1:8">
      <c r="A39" s="20">
        <v>35</v>
      </c>
      <c r="B39" s="20" t="s">
        <v>148</v>
      </c>
      <c r="C39" s="7" t="s">
        <v>146</v>
      </c>
      <c r="D39" s="15" t="s">
        <v>54</v>
      </c>
      <c r="E39" s="32">
        <v>5262</v>
      </c>
      <c r="F39" s="16"/>
      <c r="G39" s="16"/>
      <c r="H39" s="16"/>
    </row>
    <row r="40" ht="40" customHeight="1" spans="1:8">
      <c r="A40" s="20">
        <v>36</v>
      </c>
      <c r="B40" s="20" t="s">
        <v>149</v>
      </c>
      <c r="C40" s="7" t="s">
        <v>145</v>
      </c>
      <c r="D40" s="15" t="s">
        <v>54</v>
      </c>
      <c r="E40" s="37">
        <v>1498</v>
      </c>
      <c r="F40" s="16"/>
      <c r="G40" s="16"/>
      <c r="H40" s="16"/>
    </row>
    <row r="41" ht="40" customHeight="1" spans="1:8">
      <c r="A41" s="20">
        <v>37</v>
      </c>
      <c r="B41" s="20" t="s">
        <v>150</v>
      </c>
      <c r="C41" s="7" t="s">
        <v>151</v>
      </c>
      <c r="D41" s="15" t="s">
        <v>54</v>
      </c>
      <c r="E41" s="37">
        <v>704.5</v>
      </c>
      <c r="F41" s="16"/>
      <c r="G41" s="16"/>
      <c r="H41" s="16"/>
    </row>
    <row r="42" ht="40" customHeight="1" spans="1:8">
      <c r="A42" s="20">
        <v>38</v>
      </c>
      <c r="B42" s="20" t="s">
        <v>152</v>
      </c>
      <c r="C42" s="7" t="s">
        <v>153</v>
      </c>
      <c r="D42" s="15" t="s">
        <v>54</v>
      </c>
      <c r="E42" s="37">
        <v>1647.9</v>
      </c>
      <c r="F42" s="16"/>
      <c r="G42" s="16"/>
      <c r="H42" s="16"/>
    </row>
    <row r="43" ht="40" customHeight="1" spans="1:8">
      <c r="A43" s="20">
        <v>39</v>
      </c>
      <c r="B43" s="20" t="s">
        <v>154</v>
      </c>
      <c r="C43" s="7" t="s">
        <v>155</v>
      </c>
      <c r="D43" s="15" t="s">
        <v>54</v>
      </c>
      <c r="E43" s="32">
        <v>240.1</v>
      </c>
      <c r="F43" s="16"/>
      <c r="G43" s="16"/>
      <c r="H43" s="16"/>
    </row>
    <row r="44" ht="40" customHeight="1" spans="1:8">
      <c r="A44" s="20">
        <v>40</v>
      </c>
      <c r="B44" s="20" t="s">
        <v>156</v>
      </c>
      <c r="C44" s="7" t="s">
        <v>157</v>
      </c>
      <c r="D44" s="15" t="s">
        <v>54</v>
      </c>
      <c r="E44" s="32">
        <v>189.2</v>
      </c>
      <c r="F44" s="16"/>
      <c r="G44" s="16"/>
      <c r="H44" s="16"/>
    </row>
    <row r="45" ht="40" customHeight="1" spans="1:8">
      <c r="A45" s="20">
        <v>41</v>
      </c>
      <c r="B45" s="20" t="s">
        <v>158</v>
      </c>
      <c r="C45" s="7" t="s">
        <v>159</v>
      </c>
      <c r="D45" s="15" t="s">
        <v>54</v>
      </c>
      <c r="E45" s="37">
        <v>2750.11</v>
      </c>
      <c r="F45" s="16"/>
      <c r="G45" s="16"/>
      <c r="H45" s="16"/>
    </row>
    <row r="46" ht="40" customHeight="1" spans="1:8">
      <c r="A46" s="20">
        <v>42</v>
      </c>
      <c r="B46" s="20" t="s">
        <v>160</v>
      </c>
      <c r="C46" s="7" t="s">
        <v>151</v>
      </c>
      <c r="D46" s="15" t="s">
        <v>54</v>
      </c>
      <c r="E46" s="37">
        <v>440</v>
      </c>
      <c r="F46" s="16"/>
      <c r="G46" s="16"/>
      <c r="H46" s="16"/>
    </row>
    <row r="47" ht="40" customHeight="1" spans="1:8">
      <c r="A47" s="20">
        <v>43</v>
      </c>
      <c r="B47" s="20" t="s">
        <v>161</v>
      </c>
      <c r="C47" s="7" t="s">
        <v>162</v>
      </c>
      <c r="D47" s="15" t="s">
        <v>54</v>
      </c>
      <c r="E47" s="32">
        <v>8220.44</v>
      </c>
      <c r="F47" s="16"/>
      <c r="G47" s="16"/>
      <c r="H47" s="16"/>
    </row>
    <row r="48" ht="40" customHeight="1" spans="1:8">
      <c r="A48" s="20">
        <v>44</v>
      </c>
      <c r="B48" s="20" t="s">
        <v>163</v>
      </c>
      <c r="C48" s="7" t="s">
        <v>157</v>
      </c>
      <c r="D48" s="15" t="s">
        <v>54</v>
      </c>
      <c r="E48" s="37">
        <v>1961.5</v>
      </c>
      <c r="F48" s="16"/>
      <c r="G48" s="16"/>
      <c r="H48" s="16"/>
    </row>
    <row r="49" ht="40" customHeight="1" spans="1:8">
      <c r="A49" s="20">
        <v>45</v>
      </c>
      <c r="B49" s="20" t="s">
        <v>164</v>
      </c>
      <c r="C49" s="7" t="s">
        <v>165</v>
      </c>
      <c r="D49" s="15" t="s">
        <v>54</v>
      </c>
      <c r="E49" s="37">
        <v>776.8</v>
      </c>
      <c r="F49" s="16"/>
      <c r="G49" s="16"/>
      <c r="H49" s="16"/>
    </row>
    <row r="50" ht="40" customHeight="1" spans="1:8">
      <c r="A50" s="20">
        <v>46</v>
      </c>
      <c r="B50" s="20" t="s">
        <v>166</v>
      </c>
      <c r="C50" s="7" t="s">
        <v>157</v>
      </c>
      <c r="D50" s="15" t="s">
        <v>54</v>
      </c>
      <c r="E50" s="32">
        <v>788.57</v>
      </c>
      <c r="F50" s="16"/>
      <c r="G50" s="16"/>
      <c r="H50" s="16"/>
    </row>
    <row r="51" ht="40" customHeight="1" spans="1:8">
      <c r="A51" s="20">
        <v>47</v>
      </c>
      <c r="B51" s="20" t="s">
        <v>167</v>
      </c>
      <c r="C51" s="7" t="s">
        <v>168</v>
      </c>
      <c r="D51" s="15" t="s">
        <v>54</v>
      </c>
      <c r="E51" s="38">
        <f>14670.268*0.7913</f>
        <v>11608.5830684</v>
      </c>
      <c r="F51" s="16"/>
      <c r="G51" s="16"/>
      <c r="H51" s="16"/>
    </row>
    <row r="52" ht="40" customHeight="1" spans="1:8">
      <c r="A52" s="20">
        <v>48</v>
      </c>
      <c r="B52" s="15" t="s">
        <v>169</v>
      </c>
      <c r="C52" s="7" t="s">
        <v>170</v>
      </c>
      <c r="D52" s="15" t="s">
        <v>54</v>
      </c>
      <c r="E52" s="37">
        <v>1977.2</v>
      </c>
      <c r="F52" s="16"/>
      <c r="G52" s="16"/>
      <c r="H52" s="16"/>
    </row>
    <row r="53" ht="40" customHeight="1" spans="1:8">
      <c r="A53" s="15" t="s">
        <v>171</v>
      </c>
      <c r="B53" s="23" t="s">
        <v>172</v>
      </c>
      <c r="C53" s="24"/>
      <c r="D53" s="24"/>
      <c r="E53" s="24"/>
      <c r="F53" s="24"/>
      <c r="G53" s="24"/>
      <c r="H53" s="25"/>
    </row>
    <row r="54" ht="40" customHeight="1" spans="1:8">
      <c r="A54" s="20">
        <v>49</v>
      </c>
      <c r="B54" s="20" t="s">
        <v>94</v>
      </c>
      <c r="C54" s="7" t="s">
        <v>173</v>
      </c>
      <c r="D54" s="15" t="s">
        <v>54</v>
      </c>
      <c r="E54" s="37">
        <v>14859.11</v>
      </c>
      <c r="F54" s="16"/>
      <c r="G54" s="16"/>
      <c r="H54" s="16"/>
    </row>
    <row r="55" ht="50" customHeight="1" spans="1:8">
      <c r="A55" s="20">
        <v>50</v>
      </c>
      <c r="B55" s="20" t="s">
        <v>174</v>
      </c>
      <c r="C55" s="7" t="s">
        <v>175</v>
      </c>
      <c r="D55" s="15" t="s">
        <v>54</v>
      </c>
      <c r="E55" s="37">
        <v>94251.95</v>
      </c>
      <c r="F55" s="16"/>
      <c r="G55" s="16"/>
      <c r="H55" s="16"/>
    </row>
    <row r="56" s="29" customFormat="1" ht="40" customHeight="1" spans="1:8">
      <c r="A56" s="26" t="s">
        <v>66</v>
      </c>
      <c r="B56" s="27"/>
      <c r="C56" s="27"/>
      <c r="D56" s="27"/>
      <c r="E56" s="27"/>
      <c r="F56" s="27"/>
      <c r="G56" s="27"/>
      <c r="H56" s="28"/>
    </row>
  </sheetData>
  <mergeCells count="5">
    <mergeCell ref="A1:H1"/>
    <mergeCell ref="B3:H3"/>
    <mergeCell ref="B34:H34"/>
    <mergeCell ref="B53:H53"/>
    <mergeCell ref="A56:H5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J6" sqref="J6"/>
    </sheetView>
  </sheetViews>
  <sheetFormatPr defaultColWidth="9" defaultRowHeight="13.5" outlineLevelCol="7"/>
  <cols>
    <col min="1" max="1" width="16.125" customWidth="1"/>
    <col min="2" max="2" width="11.875" customWidth="1"/>
    <col min="3" max="3" width="17.75" customWidth="1"/>
    <col min="5" max="5" width="9.375"/>
    <col min="6" max="6" width="11.125" customWidth="1"/>
    <col min="7" max="7" width="11.625" customWidth="1"/>
  </cols>
  <sheetData>
    <row r="1" ht="51" customHeight="1" spans="1:8">
      <c r="A1" s="1" t="s">
        <v>176</v>
      </c>
      <c r="B1" s="2"/>
      <c r="C1" s="2"/>
      <c r="D1" s="2"/>
      <c r="E1" s="2"/>
      <c r="F1" s="2"/>
      <c r="G1" s="2"/>
      <c r="H1" s="2"/>
    </row>
    <row r="2" ht="27" spans="1:8">
      <c r="A2" s="3" t="s">
        <v>177</v>
      </c>
      <c r="B2" s="4" t="s">
        <v>23</v>
      </c>
      <c r="C2" s="3" t="s">
        <v>24</v>
      </c>
      <c r="D2" s="4" t="s">
        <v>25</v>
      </c>
      <c r="E2" s="4" t="s">
        <v>26</v>
      </c>
      <c r="F2" s="5" t="s">
        <v>27</v>
      </c>
      <c r="G2" s="5" t="s">
        <v>28</v>
      </c>
      <c r="H2" s="6" t="s">
        <v>29</v>
      </c>
    </row>
    <row r="3" ht="40" customHeight="1" spans="1:8">
      <c r="A3" s="7" t="s">
        <v>97</v>
      </c>
      <c r="B3" s="8" t="s">
        <v>98</v>
      </c>
      <c r="C3" s="9"/>
      <c r="D3" s="9"/>
      <c r="E3" s="9"/>
      <c r="F3" s="9"/>
      <c r="G3" s="9"/>
      <c r="H3" s="10"/>
    </row>
    <row r="4" ht="40" customHeight="1" spans="1:8">
      <c r="A4" s="11">
        <v>1</v>
      </c>
      <c r="B4" s="11" t="s">
        <v>106</v>
      </c>
      <c r="C4" s="12" t="s">
        <v>107</v>
      </c>
      <c r="D4" s="13" t="s">
        <v>32</v>
      </c>
      <c r="E4" s="14">
        <v>0</v>
      </c>
      <c r="F4" s="15"/>
      <c r="G4" s="16"/>
      <c r="H4" s="16"/>
    </row>
    <row r="5" ht="40" customHeight="1" spans="1:8">
      <c r="A5" s="11">
        <v>2</v>
      </c>
      <c r="B5" s="11" t="s">
        <v>108</v>
      </c>
      <c r="C5" s="12" t="s">
        <v>109</v>
      </c>
      <c r="D5" s="13" t="s">
        <v>32</v>
      </c>
      <c r="E5" s="14">
        <v>0</v>
      </c>
      <c r="F5" s="15"/>
      <c r="G5" s="16"/>
      <c r="H5" s="16"/>
    </row>
    <row r="6" ht="40" customHeight="1" spans="1:8">
      <c r="A6" s="11">
        <v>3</v>
      </c>
      <c r="B6" s="11" t="s">
        <v>113</v>
      </c>
      <c r="C6" s="12" t="s">
        <v>114</v>
      </c>
      <c r="D6" s="13" t="s">
        <v>32</v>
      </c>
      <c r="E6" s="14">
        <v>17</v>
      </c>
      <c r="F6" s="15"/>
      <c r="G6" s="16"/>
      <c r="H6" s="16"/>
    </row>
    <row r="7" ht="40" customHeight="1" spans="1:8">
      <c r="A7" s="11">
        <v>4</v>
      </c>
      <c r="B7" s="11" t="s">
        <v>110</v>
      </c>
      <c r="C7" s="12" t="s">
        <v>107</v>
      </c>
      <c r="D7" s="13" t="s">
        <v>32</v>
      </c>
      <c r="E7" s="14">
        <v>23</v>
      </c>
      <c r="F7" s="15"/>
      <c r="G7" s="16"/>
      <c r="H7" s="16"/>
    </row>
    <row r="8" ht="40" customHeight="1" spans="1:8">
      <c r="A8" s="11">
        <v>5</v>
      </c>
      <c r="B8" s="11" t="s">
        <v>104</v>
      </c>
      <c r="C8" s="12" t="s">
        <v>105</v>
      </c>
      <c r="D8" s="13" t="s">
        <v>32</v>
      </c>
      <c r="E8" s="14">
        <v>119</v>
      </c>
      <c r="F8" s="15"/>
      <c r="G8" s="16"/>
      <c r="H8" s="16"/>
    </row>
    <row r="9" ht="40" customHeight="1" spans="1:8">
      <c r="A9" s="11">
        <v>6</v>
      </c>
      <c r="B9" s="11" t="s">
        <v>46</v>
      </c>
      <c r="C9" s="12" t="s">
        <v>133</v>
      </c>
      <c r="D9" s="13" t="s">
        <v>32</v>
      </c>
      <c r="E9" s="14">
        <v>20</v>
      </c>
      <c r="F9" s="15"/>
      <c r="G9" s="16"/>
      <c r="H9" s="16"/>
    </row>
    <row r="10" ht="40" customHeight="1" spans="1:8">
      <c r="A10" s="11">
        <v>7</v>
      </c>
      <c r="B10" s="11" t="s">
        <v>50</v>
      </c>
      <c r="C10" s="12" t="s">
        <v>130</v>
      </c>
      <c r="D10" s="13" t="s">
        <v>32</v>
      </c>
      <c r="E10" s="14">
        <v>9</v>
      </c>
      <c r="F10" s="15"/>
      <c r="G10" s="16"/>
      <c r="H10" s="16"/>
    </row>
    <row r="11" ht="40" customHeight="1" spans="1:8">
      <c r="A11" s="11">
        <v>8</v>
      </c>
      <c r="B11" s="11" t="s">
        <v>118</v>
      </c>
      <c r="C11" s="12" t="s">
        <v>117</v>
      </c>
      <c r="D11" s="13" t="s">
        <v>32</v>
      </c>
      <c r="E11" s="14">
        <v>5</v>
      </c>
      <c r="F11" s="15"/>
      <c r="G11" s="16"/>
      <c r="H11" s="16"/>
    </row>
    <row r="12" ht="40" customHeight="1" spans="1:8">
      <c r="A12" s="11">
        <v>9</v>
      </c>
      <c r="B12" s="11" t="s">
        <v>126</v>
      </c>
      <c r="C12" s="12" t="s">
        <v>127</v>
      </c>
      <c r="D12" s="13" t="s">
        <v>32</v>
      </c>
      <c r="E12" s="14">
        <v>15</v>
      </c>
      <c r="F12" s="15"/>
      <c r="G12" s="16"/>
      <c r="H12" s="16"/>
    </row>
    <row r="13" ht="40" customHeight="1" spans="1:8">
      <c r="A13" s="11">
        <v>10</v>
      </c>
      <c r="B13" s="11" t="s">
        <v>131</v>
      </c>
      <c r="C13" s="12" t="s">
        <v>132</v>
      </c>
      <c r="D13" s="13" t="s">
        <v>32</v>
      </c>
      <c r="E13" s="14">
        <v>0</v>
      </c>
      <c r="F13" s="15"/>
      <c r="G13" s="16"/>
      <c r="H13" s="16"/>
    </row>
    <row r="14" ht="40" customHeight="1" spans="1:8">
      <c r="A14" s="11">
        <v>11</v>
      </c>
      <c r="B14" s="11" t="s">
        <v>48</v>
      </c>
      <c r="C14" s="12" t="s">
        <v>123</v>
      </c>
      <c r="D14" s="13" t="s">
        <v>32</v>
      </c>
      <c r="E14" s="14">
        <v>20</v>
      </c>
      <c r="F14" s="15"/>
      <c r="G14" s="16"/>
      <c r="H14" s="16"/>
    </row>
    <row r="15" ht="40" customHeight="1" spans="1:8">
      <c r="A15" s="11">
        <v>12</v>
      </c>
      <c r="B15" s="11" t="s">
        <v>58</v>
      </c>
      <c r="C15" s="12" t="s">
        <v>138</v>
      </c>
      <c r="D15" s="13" t="s">
        <v>32</v>
      </c>
      <c r="E15" s="14">
        <v>19</v>
      </c>
      <c r="F15" s="15"/>
      <c r="G15" s="16"/>
      <c r="H15" s="16"/>
    </row>
    <row r="16" ht="40" customHeight="1" spans="1:8">
      <c r="A16" s="11">
        <v>13</v>
      </c>
      <c r="B16" s="11" t="s">
        <v>59</v>
      </c>
      <c r="C16" s="12" t="s">
        <v>137</v>
      </c>
      <c r="D16" s="13" t="s">
        <v>32</v>
      </c>
      <c r="E16" s="14">
        <v>13</v>
      </c>
      <c r="F16" s="15"/>
      <c r="G16" s="16"/>
      <c r="H16" s="16"/>
    </row>
    <row r="17" ht="40" customHeight="1" spans="1:8">
      <c r="A17" s="15" t="s">
        <v>143</v>
      </c>
      <c r="B17" s="17" t="s">
        <v>144</v>
      </c>
      <c r="C17" s="18"/>
      <c r="D17" s="18"/>
      <c r="E17" s="18"/>
      <c r="F17" s="18"/>
      <c r="G17" s="18"/>
      <c r="H17" s="19"/>
    </row>
    <row r="18" ht="40" customHeight="1" spans="1:8">
      <c r="A18" s="20">
        <v>14</v>
      </c>
      <c r="B18" s="15" t="s">
        <v>169</v>
      </c>
      <c r="C18" s="7" t="s">
        <v>170</v>
      </c>
      <c r="D18" s="15" t="s">
        <v>54</v>
      </c>
      <c r="E18" s="21">
        <v>685</v>
      </c>
      <c r="F18" s="15"/>
      <c r="G18" s="16"/>
      <c r="H18" s="16"/>
    </row>
    <row r="19" ht="40" customHeight="1" spans="1:8">
      <c r="A19" s="20">
        <v>15</v>
      </c>
      <c r="B19" s="20" t="s">
        <v>85</v>
      </c>
      <c r="C19" s="7" t="s">
        <v>145</v>
      </c>
      <c r="D19" s="15" t="s">
        <v>54</v>
      </c>
      <c r="E19" s="21">
        <v>674.56</v>
      </c>
      <c r="F19" s="15"/>
      <c r="G19" s="16"/>
      <c r="H19" s="16"/>
    </row>
    <row r="20" ht="40" customHeight="1" spans="1:8">
      <c r="A20" s="20">
        <v>16</v>
      </c>
      <c r="B20" s="20" t="s">
        <v>149</v>
      </c>
      <c r="C20" s="7" t="s">
        <v>145</v>
      </c>
      <c r="D20" s="15" t="s">
        <v>54</v>
      </c>
      <c r="E20" s="21">
        <v>807.2</v>
      </c>
      <c r="F20" s="15"/>
      <c r="G20" s="16"/>
      <c r="H20" s="16"/>
    </row>
    <row r="21" ht="40" customHeight="1" spans="1:8">
      <c r="A21" s="20">
        <v>17</v>
      </c>
      <c r="B21" s="11" t="s">
        <v>89</v>
      </c>
      <c r="C21" s="12" t="s">
        <v>146</v>
      </c>
      <c r="D21" s="13" t="s">
        <v>54</v>
      </c>
      <c r="E21" s="22">
        <v>0</v>
      </c>
      <c r="F21" s="15"/>
      <c r="G21" s="16"/>
      <c r="H21" s="16"/>
    </row>
    <row r="22" ht="40" customHeight="1" spans="1:8">
      <c r="A22" s="20">
        <v>18</v>
      </c>
      <c r="B22" s="11" t="s">
        <v>87</v>
      </c>
      <c r="C22" s="12" t="s">
        <v>146</v>
      </c>
      <c r="D22" s="13" t="s">
        <v>54</v>
      </c>
      <c r="E22" s="22">
        <v>290</v>
      </c>
      <c r="F22" s="15"/>
      <c r="G22" s="16"/>
      <c r="H22" s="16"/>
    </row>
    <row r="23" ht="40" customHeight="1" spans="1:8">
      <c r="A23" s="20">
        <v>19</v>
      </c>
      <c r="B23" s="11" t="s">
        <v>158</v>
      </c>
      <c r="C23" s="12" t="s">
        <v>159</v>
      </c>
      <c r="D23" s="13" t="s">
        <v>54</v>
      </c>
      <c r="E23" s="22">
        <v>0</v>
      </c>
      <c r="F23" s="15"/>
      <c r="G23" s="16"/>
      <c r="H23" s="16"/>
    </row>
    <row r="24" ht="40" customHeight="1" spans="1:8">
      <c r="A24" s="20">
        <v>20</v>
      </c>
      <c r="B24" s="20" t="s">
        <v>166</v>
      </c>
      <c r="C24" s="7" t="s">
        <v>157</v>
      </c>
      <c r="D24" s="15" t="s">
        <v>54</v>
      </c>
      <c r="E24" s="21">
        <v>456.4</v>
      </c>
      <c r="F24" s="15"/>
      <c r="G24" s="16"/>
      <c r="H24" s="16"/>
    </row>
    <row r="25" ht="40" customHeight="1" spans="1:8">
      <c r="A25" s="20">
        <v>21</v>
      </c>
      <c r="B25" s="15" t="s">
        <v>178</v>
      </c>
      <c r="C25" s="7" t="s">
        <v>155</v>
      </c>
      <c r="D25" s="15" t="s">
        <v>54</v>
      </c>
      <c r="E25" s="21">
        <v>160.18</v>
      </c>
      <c r="F25" s="15"/>
      <c r="G25" s="16"/>
      <c r="H25" s="16"/>
    </row>
    <row r="26" ht="40" customHeight="1" spans="1:8">
      <c r="A26" s="15" t="s">
        <v>171</v>
      </c>
      <c r="B26" s="23" t="s">
        <v>172</v>
      </c>
      <c r="C26" s="24"/>
      <c r="D26" s="24"/>
      <c r="E26" s="24"/>
      <c r="F26" s="24"/>
      <c r="G26" s="24"/>
      <c r="H26" s="25"/>
    </row>
    <row r="27" ht="40" customHeight="1" spans="1:8">
      <c r="A27" s="20">
        <v>22</v>
      </c>
      <c r="B27" s="20" t="s">
        <v>94</v>
      </c>
      <c r="C27" s="7" t="s">
        <v>173</v>
      </c>
      <c r="D27" s="15" t="s">
        <v>54</v>
      </c>
      <c r="E27" s="21">
        <v>3215.08</v>
      </c>
      <c r="F27" s="15"/>
      <c r="G27" s="16"/>
      <c r="H27" s="16"/>
    </row>
    <row r="28" ht="40" customHeight="1" spans="1:8">
      <c r="A28" s="26" t="s">
        <v>66</v>
      </c>
      <c r="B28" s="27"/>
      <c r="C28" s="27"/>
      <c r="D28" s="27"/>
      <c r="E28" s="27"/>
      <c r="F28" s="27"/>
      <c r="G28" s="27"/>
      <c r="H28" s="28"/>
    </row>
  </sheetData>
  <mergeCells count="5">
    <mergeCell ref="A1:H1"/>
    <mergeCell ref="B3:H3"/>
    <mergeCell ref="B17:H17"/>
    <mergeCell ref="B26:H26"/>
    <mergeCell ref="A28:H2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询价汇总表</vt:lpstr>
      <vt:lpstr>沿江公路西段苗木清单</vt:lpstr>
      <vt:lpstr>S335线提升工程苗木清单</vt:lpstr>
      <vt:lpstr>丁仓港路北延段苗木清单</vt:lpstr>
      <vt:lpstr>新增菜市场地块苗木清单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qzuser</cp:lastModifiedBy>
  <dcterms:created xsi:type="dcterms:W3CDTF">2026-04-27T06:43:43Z</dcterms:created>
  <dcterms:modified xsi:type="dcterms:W3CDTF">2026-04-27T07:12:48Z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F32F8CE3BA7A4F69AB914DC21E571DEF_11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