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4"/>
  </bookViews>
  <sheets>
    <sheet name="1" sheetId="1" r:id="rId1"/>
    <sheet name="2" sheetId="2" r:id="rId2"/>
    <sheet name="3" sheetId="3" r:id="rId3"/>
    <sheet name="4" sheetId="4" r:id="rId4"/>
    <sheet name="汇总" sheetId="5" r:id="rId5"/>
  </sheets>
  <definedNames>
    <definedName name="_xlnm.Print_Area" localSheetId="0">'1'!$A$1:$H$17</definedName>
    <definedName name="_xlnm.Print_Area" localSheetId="3">'4'!$A$1:$H$17</definedName>
  </definedNames>
  <calcPr fullCalcOnLoad="1"/>
</workbook>
</file>

<file path=xl/sharedStrings.xml><?xml version="1.0" encoding="utf-8"?>
<sst xmlns="http://schemas.openxmlformats.org/spreadsheetml/2006/main" count="116" uniqueCount="32">
  <si>
    <t>乡镇</t>
  </si>
  <si>
    <t>汇龙镇</t>
  </si>
  <si>
    <t>开发区</t>
  </si>
  <si>
    <t>北新镇</t>
  </si>
  <si>
    <t>王鲍镇</t>
  </si>
  <si>
    <t>合作镇</t>
  </si>
  <si>
    <t>近海镇</t>
  </si>
  <si>
    <t>寅阳镇</t>
  </si>
  <si>
    <t>惠萍镇</t>
  </si>
  <si>
    <t>东海镇</t>
  </si>
  <si>
    <t>南阳镇</t>
  </si>
  <si>
    <t>吕四港镇</t>
  </si>
  <si>
    <t>海复镇</t>
  </si>
  <si>
    <t>单位：户、人、元</t>
  </si>
  <si>
    <t>合计</t>
  </si>
  <si>
    <t>户数</t>
  </si>
  <si>
    <t>人数</t>
  </si>
  <si>
    <t>月保障金</t>
  </si>
  <si>
    <r>
      <t>镇乡负担</t>
    </r>
    <r>
      <rPr>
        <sz val="12"/>
        <rFont val="仿宋_GB2312"/>
        <family val="3"/>
      </rPr>
      <t>30%</t>
    </r>
  </si>
  <si>
    <r>
      <t>市财政负担</t>
    </r>
    <r>
      <rPr>
        <sz val="12"/>
        <rFont val="仿宋_GB2312"/>
        <family val="3"/>
      </rPr>
      <t>70%</t>
    </r>
  </si>
  <si>
    <t>季度保障金</t>
  </si>
  <si>
    <t>人均补差</t>
  </si>
  <si>
    <t>报送时间</t>
  </si>
  <si>
    <t>2013年度第一季度农村低保汇总表</t>
  </si>
  <si>
    <t>2013年度第二季度农村低保汇总表</t>
  </si>
  <si>
    <t>2013年度第三季度农村低保汇总表</t>
  </si>
  <si>
    <t>2013年度第四季度农村低保汇总表</t>
  </si>
  <si>
    <t>2013年度农村低保金发放汇总表</t>
  </si>
  <si>
    <t>一季</t>
  </si>
  <si>
    <t>二季</t>
  </si>
  <si>
    <t>三季</t>
  </si>
  <si>
    <t>四季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</si>
</sst>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);[Red]\(0.0\)"/>
    <numFmt numFmtId="186" formatCode="0.00_ "/>
    <numFmt numFmtId="187" formatCode="0_);[Red]\(0\)"/>
    <numFmt numFmtId="188" formatCode="0.00_);[Red]\(0.00\)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184" fontId="3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6" fillId="0" borderId="1" xfId="0" applyNumberFormat="1" applyFont="1" applyBorder="1" applyAlignment="1">
      <alignment horizontal="center" vertical="center"/>
    </xf>
    <xf numFmtId="187" fontId="6" fillId="0" borderId="1" xfId="0" applyNumberFormat="1" applyFont="1" applyBorder="1" applyAlignment="1">
      <alignment horizontal="center" vertical="center"/>
    </xf>
    <xf numFmtId="186" fontId="6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6" fontId="0" fillId="0" borderId="1" xfId="0" applyNumberForma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/>
      <protection/>
    </xf>
    <xf numFmtId="184" fontId="5" fillId="0" borderId="1" xfId="0" applyNumberFormat="1" applyFont="1" applyBorder="1" applyAlignment="1">
      <alignment horizontal="center" vertical="center"/>
    </xf>
    <xf numFmtId="0" fontId="8" fillId="0" borderId="1" xfId="16" applyFont="1" applyBorder="1" applyAlignment="1">
      <alignment horizontal="center" vertical="center"/>
      <protection/>
    </xf>
    <xf numFmtId="187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2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J5" sqref="J5"/>
    </sheetView>
  </sheetViews>
  <sheetFormatPr defaultColWidth="9.00390625" defaultRowHeight="14.25"/>
  <cols>
    <col min="1" max="1" width="10.00390625" style="0" customWidth="1"/>
    <col min="2" max="2" width="7.50390625" style="1" customWidth="1"/>
    <col min="3" max="3" width="7.25390625" style="1" customWidth="1"/>
    <col min="4" max="4" width="9.625" style="1" customWidth="1"/>
    <col min="5" max="5" width="10.125" style="1" customWidth="1"/>
    <col min="6" max="6" width="12.50390625" style="1" customWidth="1"/>
    <col min="7" max="7" width="10.75390625" style="1" customWidth="1"/>
    <col min="8" max="8" width="12.50390625" style="1" customWidth="1"/>
  </cols>
  <sheetData>
    <row r="1" spans="1:8" ht="36.75" customHeight="1">
      <c r="A1" s="29" t="s">
        <v>23</v>
      </c>
      <c r="B1" s="29"/>
      <c r="C1" s="29"/>
      <c r="D1" s="29"/>
      <c r="E1" s="29"/>
      <c r="F1" s="29"/>
      <c r="G1" s="29"/>
      <c r="H1" s="29"/>
    </row>
    <row r="2" spans="5:6" ht="21" customHeight="1">
      <c r="E2" s="30" t="s">
        <v>13</v>
      </c>
      <c r="F2" s="30"/>
    </row>
    <row r="3" spans="1:9" ht="34.5" customHeight="1">
      <c r="A3" s="2" t="s">
        <v>0</v>
      </c>
      <c r="B3" s="7" t="s">
        <v>15</v>
      </c>
      <c r="C3" s="7" t="s">
        <v>16</v>
      </c>
      <c r="D3" s="7" t="s">
        <v>21</v>
      </c>
      <c r="E3" s="7" t="s">
        <v>17</v>
      </c>
      <c r="F3" s="7" t="s">
        <v>20</v>
      </c>
      <c r="G3" s="9" t="s">
        <v>18</v>
      </c>
      <c r="H3" s="9" t="s">
        <v>19</v>
      </c>
      <c r="I3" s="10" t="s">
        <v>22</v>
      </c>
    </row>
    <row r="4" spans="1:9" ht="42" customHeight="1">
      <c r="A4" s="3" t="s">
        <v>1</v>
      </c>
      <c r="B4" s="14">
        <v>1091</v>
      </c>
      <c r="C4" s="14">
        <v>1736</v>
      </c>
      <c r="D4" s="16">
        <f>E4/C4</f>
        <v>152.47695852534562</v>
      </c>
      <c r="E4" s="5">
        <f>F4/3</f>
        <v>264700</v>
      </c>
      <c r="F4" s="15">
        <v>794100</v>
      </c>
      <c r="G4" s="6">
        <f>F4*0.3</f>
        <v>238230</v>
      </c>
      <c r="H4" s="6">
        <f>F4*0.7</f>
        <v>555870</v>
      </c>
      <c r="I4" s="11">
        <v>41280</v>
      </c>
    </row>
    <row r="5" spans="1:9" ht="42" customHeight="1">
      <c r="A5" s="3" t="s">
        <v>10</v>
      </c>
      <c r="B5" s="14">
        <v>1438</v>
      </c>
      <c r="C5" s="14">
        <v>2348</v>
      </c>
      <c r="D5" s="16">
        <f aca="true" t="shared" si="0" ref="D5:D16">E5/C5</f>
        <v>137.7576660988075</v>
      </c>
      <c r="E5" s="5">
        <f aca="true" t="shared" si="1" ref="E5:E16">F5/3</f>
        <v>323455</v>
      </c>
      <c r="F5" s="15">
        <v>970365</v>
      </c>
      <c r="G5" s="6">
        <f aca="true" t="shared" si="2" ref="G5:G16">F5*0.3</f>
        <v>291109.5</v>
      </c>
      <c r="H5" s="6">
        <f aca="true" t="shared" si="3" ref="H5:H16">F5*0.7</f>
        <v>679255.5</v>
      </c>
      <c r="I5" s="11">
        <v>41279</v>
      </c>
    </row>
    <row r="6" spans="1:9" ht="42" customHeight="1">
      <c r="A6" s="3" t="s">
        <v>3</v>
      </c>
      <c r="B6" s="14">
        <v>857</v>
      </c>
      <c r="C6" s="14">
        <v>1190</v>
      </c>
      <c r="D6" s="16">
        <f t="shared" si="0"/>
        <v>140.9075630252101</v>
      </c>
      <c r="E6" s="5">
        <f t="shared" si="1"/>
        <v>167680</v>
      </c>
      <c r="F6" s="15">
        <v>503040</v>
      </c>
      <c r="G6" s="6">
        <f t="shared" si="2"/>
        <v>150912</v>
      </c>
      <c r="H6" s="6">
        <f t="shared" si="3"/>
        <v>352128</v>
      </c>
      <c r="I6" s="11">
        <v>41279</v>
      </c>
    </row>
    <row r="7" spans="1:9" ht="42" customHeight="1">
      <c r="A7" s="3" t="s">
        <v>4</v>
      </c>
      <c r="B7" s="14">
        <v>1710</v>
      </c>
      <c r="C7" s="14">
        <v>2860</v>
      </c>
      <c r="D7" s="16">
        <f t="shared" si="0"/>
        <v>145.15268065268066</v>
      </c>
      <c r="E7" s="5">
        <f t="shared" si="1"/>
        <v>415136.6666666667</v>
      </c>
      <c r="F7" s="15">
        <v>1245410</v>
      </c>
      <c r="G7" s="6">
        <f t="shared" si="2"/>
        <v>373623</v>
      </c>
      <c r="H7" s="6">
        <f t="shared" si="3"/>
        <v>871787</v>
      </c>
      <c r="I7" s="11">
        <v>41280</v>
      </c>
    </row>
    <row r="8" spans="1:9" ht="42" customHeight="1">
      <c r="A8" s="3" t="s">
        <v>5</v>
      </c>
      <c r="B8" s="14">
        <v>931</v>
      </c>
      <c r="C8" s="14">
        <v>1401</v>
      </c>
      <c r="D8" s="16">
        <f t="shared" si="0"/>
        <v>147.98001427551748</v>
      </c>
      <c r="E8" s="5">
        <f t="shared" si="1"/>
        <v>207320</v>
      </c>
      <c r="F8" s="15">
        <v>621960</v>
      </c>
      <c r="G8" s="6">
        <f t="shared" si="2"/>
        <v>186588</v>
      </c>
      <c r="H8" s="6">
        <f t="shared" si="3"/>
        <v>435372</v>
      </c>
      <c r="I8" s="11">
        <v>41278</v>
      </c>
    </row>
    <row r="9" spans="1:9" ht="42" customHeight="1">
      <c r="A9" s="3" t="s">
        <v>11</v>
      </c>
      <c r="B9" s="14">
        <v>2445</v>
      </c>
      <c r="C9" s="14">
        <v>3638</v>
      </c>
      <c r="D9" s="16">
        <f t="shared" si="0"/>
        <v>141.60115448048379</v>
      </c>
      <c r="E9" s="5">
        <f t="shared" si="1"/>
        <v>515145</v>
      </c>
      <c r="F9" s="15">
        <v>1545435</v>
      </c>
      <c r="G9" s="6">
        <f t="shared" si="2"/>
        <v>463630.5</v>
      </c>
      <c r="H9" s="6">
        <f t="shared" si="3"/>
        <v>1081804.5</v>
      </c>
      <c r="I9" s="11">
        <v>41280</v>
      </c>
    </row>
    <row r="10" spans="1:9" ht="42" customHeight="1">
      <c r="A10" s="3" t="s">
        <v>12</v>
      </c>
      <c r="B10" s="14">
        <v>779</v>
      </c>
      <c r="C10" s="14">
        <v>1291</v>
      </c>
      <c r="D10" s="16">
        <f t="shared" si="0"/>
        <v>156.27498063516654</v>
      </c>
      <c r="E10" s="5">
        <f t="shared" si="1"/>
        <v>201751</v>
      </c>
      <c r="F10" s="15">
        <v>605253</v>
      </c>
      <c r="G10" s="6">
        <f t="shared" si="2"/>
        <v>181575.9</v>
      </c>
      <c r="H10" s="6">
        <f t="shared" si="3"/>
        <v>423677.1</v>
      </c>
      <c r="I10" s="11">
        <v>41278</v>
      </c>
    </row>
    <row r="11" spans="1:9" ht="42" customHeight="1">
      <c r="A11" s="3" t="s">
        <v>6</v>
      </c>
      <c r="B11" s="14">
        <v>604</v>
      </c>
      <c r="C11" s="14">
        <v>969</v>
      </c>
      <c r="D11" s="16">
        <f t="shared" si="0"/>
        <v>147.91021671826624</v>
      </c>
      <c r="E11" s="5">
        <f t="shared" si="1"/>
        <v>143325</v>
      </c>
      <c r="F11" s="15">
        <v>429975</v>
      </c>
      <c r="G11" s="6">
        <f t="shared" si="2"/>
        <v>128992.5</v>
      </c>
      <c r="H11" s="6">
        <f t="shared" si="3"/>
        <v>300982.5</v>
      </c>
      <c r="I11" s="11">
        <v>41278</v>
      </c>
    </row>
    <row r="12" spans="1:9" ht="42" customHeight="1">
      <c r="A12" s="3" t="s">
        <v>7</v>
      </c>
      <c r="B12" s="14">
        <v>734</v>
      </c>
      <c r="C12" s="14">
        <v>1090</v>
      </c>
      <c r="D12" s="16">
        <f t="shared" si="0"/>
        <v>152.8697247706422</v>
      </c>
      <c r="E12" s="5">
        <f t="shared" si="1"/>
        <v>166628</v>
      </c>
      <c r="F12" s="15">
        <v>499884</v>
      </c>
      <c r="G12" s="6">
        <f t="shared" si="2"/>
        <v>149965.19999999998</v>
      </c>
      <c r="H12" s="6">
        <f t="shared" si="3"/>
        <v>349918.8</v>
      </c>
      <c r="I12" s="11">
        <v>41279</v>
      </c>
    </row>
    <row r="13" spans="1:9" ht="42" customHeight="1">
      <c r="A13" s="3" t="s">
        <v>8</v>
      </c>
      <c r="B13" s="14">
        <v>1007</v>
      </c>
      <c r="C13" s="14">
        <v>1613</v>
      </c>
      <c r="D13" s="16">
        <f t="shared" si="0"/>
        <v>140.8152510849349</v>
      </c>
      <c r="E13" s="5">
        <f t="shared" si="1"/>
        <v>227135</v>
      </c>
      <c r="F13" s="15">
        <v>681405</v>
      </c>
      <c r="G13" s="6">
        <f t="shared" si="2"/>
        <v>204421.5</v>
      </c>
      <c r="H13" s="6">
        <f t="shared" si="3"/>
        <v>476983.49999999994</v>
      </c>
      <c r="I13" s="11">
        <v>41279</v>
      </c>
    </row>
    <row r="14" spans="1:9" ht="42" customHeight="1">
      <c r="A14" s="3" t="s">
        <v>9</v>
      </c>
      <c r="B14" s="14">
        <v>657</v>
      </c>
      <c r="C14" s="14">
        <v>1097</v>
      </c>
      <c r="D14" s="16">
        <f t="shared" si="0"/>
        <v>142.64357338195077</v>
      </c>
      <c r="E14" s="5">
        <f t="shared" si="1"/>
        <v>156480</v>
      </c>
      <c r="F14" s="15">
        <v>469440</v>
      </c>
      <c r="G14" s="6">
        <f t="shared" si="2"/>
        <v>140832</v>
      </c>
      <c r="H14" s="6">
        <f t="shared" si="3"/>
        <v>328608</v>
      </c>
      <c r="I14" s="11">
        <v>41278</v>
      </c>
    </row>
    <row r="15" spans="1:9" ht="42" customHeight="1">
      <c r="A15" s="3" t="s">
        <v>2</v>
      </c>
      <c r="B15" s="14">
        <v>218</v>
      </c>
      <c r="C15" s="14">
        <v>372</v>
      </c>
      <c r="D15" s="16">
        <f t="shared" si="0"/>
        <v>150.9005376344086</v>
      </c>
      <c r="E15" s="5">
        <f t="shared" si="1"/>
        <v>56135</v>
      </c>
      <c r="F15" s="15">
        <v>168405</v>
      </c>
      <c r="G15" s="6">
        <f t="shared" si="2"/>
        <v>50521.5</v>
      </c>
      <c r="H15" s="6">
        <f t="shared" si="3"/>
        <v>117883.49999999999</v>
      </c>
      <c r="I15" s="11">
        <v>41279</v>
      </c>
    </row>
    <row r="16" spans="1:9" ht="42" customHeight="1">
      <c r="A16" s="4" t="s">
        <v>14</v>
      </c>
      <c r="B16" s="14">
        <f>SUM(B4:B15)</f>
        <v>12471</v>
      </c>
      <c r="C16" s="14">
        <f>SUM(C4:C15)</f>
        <v>19605</v>
      </c>
      <c r="D16" s="16">
        <f t="shared" si="0"/>
        <v>145.11046501742752</v>
      </c>
      <c r="E16" s="5">
        <f t="shared" si="1"/>
        <v>2844890.6666666665</v>
      </c>
      <c r="F16" s="15">
        <v>8534672</v>
      </c>
      <c r="G16" s="6">
        <f t="shared" si="2"/>
        <v>2560401.6</v>
      </c>
      <c r="H16" s="6">
        <f t="shared" si="3"/>
        <v>5974270.399999999</v>
      </c>
      <c r="I16" s="12"/>
    </row>
    <row r="17" spans="5:7" ht="39.75" customHeight="1">
      <c r="E17" s="31">
        <v>41284</v>
      </c>
      <c r="F17" s="31"/>
      <c r="G17" s="31"/>
    </row>
    <row r="18" spans="5:8" ht="14.25">
      <c r="E18" s="8"/>
      <c r="F18" s="8"/>
      <c r="G18" s="8"/>
      <c r="H18" s="8"/>
    </row>
    <row r="19" ht="14.25">
      <c r="F19" s="8"/>
    </row>
  </sheetData>
  <mergeCells count="3">
    <mergeCell ref="A1:H1"/>
    <mergeCell ref="E2:F2"/>
    <mergeCell ref="E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9" sqref="C9"/>
    </sheetView>
  </sheetViews>
  <sheetFormatPr defaultColWidth="9.00390625" defaultRowHeight="14.25"/>
  <cols>
    <col min="1" max="1" width="10.00390625" style="0" customWidth="1"/>
    <col min="2" max="2" width="7.50390625" style="1" customWidth="1"/>
    <col min="3" max="3" width="7.25390625" style="1" customWidth="1"/>
    <col min="4" max="4" width="9.625" style="1" customWidth="1"/>
    <col min="5" max="5" width="10.125" style="1" customWidth="1"/>
    <col min="6" max="6" width="12.50390625" style="1" customWidth="1"/>
    <col min="7" max="7" width="10.75390625" style="1" customWidth="1"/>
    <col min="8" max="8" width="12.50390625" style="1" customWidth="1"/>
  </cols>
  <sheetData>
    <row r="1" spans="1:8" ht="36.75" customHeight="1">
      <c r="A1" s="32" t="s">
        <v>24</v>
      </c>
      <c r="B1" s="32"/>
      <c r="C1" s="32"/>
      <c r="D1" s="32"/>
      <c r="E1" s="32"/>
      <c r="F1" s="32"/>
      <c r="G1" s="32"/>
      <c r="H1" s="32"/>
    </row>
    <row r="2" spans="5:6" ht="21" customHeight="1">
      <c r="E2" s="30" t="s">
        <v>13</v>
      </c>
      <c r="F2" s="30"/>
    </row>
    <row r="3" spans="1:8" ht="34.5" customHeight="1">
      <c r="A3" s="2" t="s">
        <v>0</v>
      </c>
      <c r="B3" s="7" t="s">
        <v>15</v>
      </c>
      <c r="C3" s="7" t="s">
        <v>16</v>
      </c>
      <c r="D3" s="7" t="s">
        <v>21</v>
      </c>
      <c r="E3" s="7" t="s">
        <v>17</v>
      </c>
      <c r="F3" s="7" t="s">
        <v>20</v>
      </c>
      <c r="G3" s="9" t="s">
        <v>18</v>
      </c>
      <c r="H3" s="9" t="s">
        <v>19</v>
      </c>
    </row>
    <row r="4" spans="1:9" ht="39.75" customHeight="1">
      <c r="A4" s="3" t="s">
        <v>1</v>
      </c>
      <c r="B4" s="17">
        <v>1081</v>
      </c>
      <c r="C4" s="17">
        <v>1715</v>
      </c>
      <c r="D4" s="18">
        <f>E4/C4</f>
        <v>152.52478134110788</v>
      </c>
      <c r="E4" s="17">
        <f>F4/3</f>
        <v>261580</v>
      </c>
      <c r="F4" s="19">
        <v>784740</v>
      </c>
      <c r="G4" s="17">
        <f>F4*0.3</f>
        <v>235422</v>
      </c>
      <c r="H4" s="17">
        <f>F4*0.7</f>
        <v>549318</v>
      </c>
      <c r="I4" s="13"/>
    </row>
    <row r="5" spans="1:9" ht="39.75" customHeight="1">
      <c r="A5" s="3" t="s">
        <v>10</v>
      </c>
      <c r="B5" s="17">
        <v>1449</v>
      </c>
      <c r="C5" s="17">
        <v>2359</v>
      </c>
      <c r="D5" s="18">
        <f aca="true" t="shared" si="0" ref="D5:D16">E5/C5</f>
        <v>138.75582874099194</v>
      </c>
      <c r="E5" s="17">
        <f aca="true" t="shared" si="1" ref="E5:E16">F5/3</f>
        <v>327325</v>
      </c>
      <c r="F5" s="19">
        <v>981975</v>
      </c>
      <c r="G5" s="17">
        <f aca="true" t="shared" si="2" ref="G5:G16">F5*0.3</f>
        <v>294592.5</v>
      </c>
      <c r="H5" s="17">
        <f aca="true" t="shared" si="3" ref="H5:H16">F5*0.7</f>
        <v>687382.5</v>
      </c>
      <c r="I5" s="13"/>
    </row>
    <row r="6" spans="1:9" ht="39.75" customHeight="1">
      <c r="A6" s="3" t="s">
        <v>3</v>
      </c>
      <c r="B6" s="17">
        <v>866</v>
      </c>
      <c r="C6" s="17">
        <v>1211</v>
      </c>
      <c r="D6" s="18">
        <f t="shared" si="0"/>
        <v>141.35838150289018</v>
      </c>
      <c r="E6" s="17">
        <f t="shared" si="1"/>
        <v>171185</v>
      </c>
      <c r="F6" s="19">
        <v>513555</v>
      </c>
      <c r="G6" s="17">
        <f t="shared" si="2"/>
        <v>154066.5</v>
      </c>
      <c r="H6" s="17">
        <f t="shared" si="3"/>
        <v>359488.5</v>
      </c>
      <c r="I6" s="13"/>
    </row>
    <row r="7" spans="1:9" ht="39.75" customHeight="1">
      <c r="A7" s="3" t="s">
        <v>4</v>
      </c>
      <c r="B7" s="17">
        <v>1701</v>
      </c>
      <c r="C7" s="17">
        <v>2841</v>
      </c>
      <c r="D7" s="18">
        <f t="shared" si="0"/>
        <v>145.29039070749735</v>
      </c>
      <c r="E7" s="17">
        <f t="shared" si="1"/>
        <v>412770</v>
      </c>
      <c r="F7" s="19">
        <v>1238310</v>
      </c>
      <c r="G7" s="17">
        <f t="shared" si="2"/>
        <v>371493</v>
      </c>
      <c r="H7" s="17">
        <f t="shared" si="3"/>
        <v>866817</v>
      </c>
      <c r="I7" s="13"/>
    </row>
    <row r="8" spans="1:9" ht="39.75" customHeight="1">
      <c r="A8" s="3" t="s">
        <v>5</v>
      </c>
      <c r="B8" s="17">
        <v>922</v>
      </c>
      <c r="C8" s="17">
        <v>1384</v>
      </c>
      <c r="D8" s="18">
        <f t="shared" si="0"/>
        <v>148.121387283237</v>
      </c>
      <c r="E8" s="17">
        <f t="shared" si="1"/>
        <v>205000</v>
      </c>
      <c r="F8" s="19">
        <v>615000</v>
      </c>
      <c r="G8" s="17">
        <f t="shared" si="2"/>
        <v>184500</v>
      </c>
      <c r="H8" s="17">
        <f t="shared" si="3"/>
        <v>430500</v>
      </c>
      <c r="I8" s="13"/>
    </row>
    <row r="9" spans="1:9" ht="39.75" customHeight="1">
      <c r="A9" s="3" t="s">
        <v>11</v>
      </c>
      <c r="B9" s="17">
        <v>2422</v>
      </c>
      <c r="C9" s="17">
        <v>3601</v>
      </c>
      <c r="D9" s="18">
        <f t="shared" si="0"/>
        <v>141.58705915023606</v>
      </c>
      <c r="E9" s="17">
        <f t="shared" si="1"/>
        <v>509855</v>
      </c>
      <c r="F9" s="19">
        <v>1529565</v>
      </c>
      <c r="G9" s="17">
        <f t="shared" si="2"/>
        <v>458869.5</v>
      </c>
      <c r="H9" s="17">
        <f t="shared" si="3"/>
        <v>1070695.5</v>
      </c>
      <c r="I9" s="13"/>
    </row>
    <row r="10" spans="1:9" ht="39.75" customHeight="1">
      <c r="A10" s="3" t="s">
        <v>12</v>
      </c>
      <c r="B10" s="17">
        <v>777</v>
      </c>
      <c r="C10" s="17">
        <v>1285</v>
      </c>
      <c r="D10" s="18">
        <f t="shared" si="0"/>
        <v>156.79455252918288</v>
      </c>
      <c r="E10" s="17">
        <f t="shared" si="1"/>
        <v>201481</v>
      </c>
      <c r="F10" s="19">
        <v>604443</v>
      </c>
      <c r="G10" s="17">
        <f t="shared" si="2"/>
        <v>181332.9</v>
      </c>
      <c r="H10" s="17">
        <f t="shared" si="3"/>
        <v>423110.1</v>
      </c>
      <c r="I10" s="13"/>
    </row>
    <row r="11" spans="1:9" ht="39.75" customHeight="1">
      <c r="A11" s="3" t="s">
        <v>6</v>
      </c>
      <c r="B11" s="17">
        <v>595</v>
      </c>
      <c r="C11" s="17">
        <v>956</v>
      </c>
      <c r="D11" s="18">
        <f t="shared" si="0"/>
        <v>148.72907949790795</v>
      </c>
      <c r="E11" s="17">
        <f t="shared" si="1"/>
        <v>142185</v>
      </c>
      <c r="F11" s="19">
        <v>426555</v>
      </c>
      <c r="G11" s="17">
        <f t="shared" si="2"/>
        <v>127966.5</v>
      </c>
      <c r="H11" s="17">
        <f t="shared" si="3"/>
        <v>298588.5</v>
      </c>
      <c r="I11" s="13"/>
    </row>
    <row r="12" spans="1:9" ht="39.75" customHeight="1">
      <c r="A12" s="3" t="s">
        <v>7</v>
      </c>
      <c r="B12" s="17">
        <v>721</v>
      </c>
      <c r="C12" s="17">
        <v>1075</v>
      </c>
      <c r="D12" s="18">
        <f t="shared" si="0"/>
        <v>153.83069767441862</v>
      </c>
      <c r="E12" s="17">
        <f t="shared" si="1"/>
        <v>165368</v>
      </c>
      <c r="F12" s="19">
        <v>496104</v>
      </c>
      <c r="G12" s="17">
        <f t="shared" si="2"/>
        <v>148831.19999999998</v>
      </c>
      <c r="H12" s="17">
        <f t="shared" si="3"/>
        <v>347272.8</v>
      </c>
      <c r="I12" s="13"/>
    </row>
    <row r="13" spans="1:9" ht="39.75" customHeight="1">
      <c r="A13" s="3" t="s">
        <v>8</v>
      </c>
      <c r="B13" s="17">
        <v>998</v>
      </c>
      <c r="C13" s="17">
        <v>1606</v>
      </c>
      <c r="D13" s="18">
        <f t="shared" si="0"/>
        <v>140.42652552926526</v>
      </c>
      <c r="E13" s="17">
        <f t="shared" si="1"/>
        <v>225525</v>
      </c>
      <c r="F13" s="19">
        <v>676575</v>
      </c>
      <c r="G13" s="17">
        <f t="shared" si="2"/>
        <v>202972.5</v>
      </c>
      <c r="H13" s="17">
        <f t="shared" si="3"/>
        <v>473602.49999999994</v>
      </c>
      <c r="I13" s="13"/>
    </row>
    <row r="14" spans="1:9" ht="39.75" customHeight="1">
      <c r="A14" s="3" t="s">
        <v>9</v>
      </c>
      <c r="B14" s="17">
        <v>651</v>
      </c>
      <c r="C14" s="17">
        <v>1089</v>
      </c>
      <c r="D14" s="18">
        <f t="shared" si="0"/>
        <v>142.3599632690542</v>
      </c>
      <c r="E14" s="17">
        <f t="shared" si="1"/>
        <v>155030</v>
      </c>
      <c r="F14" s="19">
        <v>465090</v>
      </c>
      <c r="G14" s="17">
        <f t="shared" si="2"/>
        <v>139527</v>
      </c>
      <c r="H14" s="17">
        <f t="shared" si="3"/>
        <v>325563</v>
      </c>
      <c r="I14" s="13"/>
    </row>
    <row r="15" spans="1:9" ht="39.75" customHeight="1">
      <c r="A15" s="3" t="s">
        <v>2</v>
      </c>
      <c r="B15" s="17">
        <v>217</v>
      </c>
      <c r="C15" s="17">
        <v>370</v>
      </c>
      <c r="D15" s="18">
        <f t="shared" si="0"/>
        <v>150.8783783783784</v>
      </c>
      <c r="E15" s="17">
        <f t="shared" si="1"/>
        <v>55825</v>
      </c>
      <c r="F15" s="19">
        <v>167475</v>
      </c>
      <c r="G15" s="17">
        <f t="shared" si="2"/>
        <v>50242.5</v>
      </c>
      <c r="H15" s="17">
        <f t="shared" si="3"/>
        <v>117232.49999999999</v>
      </c>
      <c r="I15" s="13"/>
    </row>
    <row r="16" spans="1:9" ht="39.75" customHeight="1">
      <c r="A16" s="4" t="s">
        <v>14</v>
      </c>
      <c r="B16" s="17">
        <f>SUM(B4:B15)</f>
        <v>12400</v>
      </c>
      <c r="C16" s="17">
        <f>SUM(C4:C15)</f>
        <v>19492</v>
      </c>
      <c r="D16" s="18">
        <f t="shared" si="0"/>
        <v>145.34829673712292</v>
      </c>
      <c r="E16" s="17">
        <f t="shared" si="1"/>
        <v>2833129</v>
      </c>
      <c r="F16" s="19">
        <v>8499387</v>
      </c>
      <c r="G16" s="17">
        <f t="shared" si="2"/>
        <v>2549816.1</v>
      </c>
      <c r="H16" s="17">
        <f t="shared" si="3"/>
        <v>5949570.899999999</v>
      </c>
      <c r="I16" s="13"/>
    </row>
    <row r="17" spans="5:7" ht="39.75" customHeight="1">
      <c r="E17" s="31">
        <v>41374</v>
      </c>
      <c r="F17" s="31"/>
      <c r="G17" s="31"/>
    </row>
    <row r="18" spans="5:8" ht="14.25">
      <c r="E18" s="8"/>
      <c r="F18" s="8"/>
      <c r="G18" s="8"/>
      <c r="H18" s="8"/>
    </row>
    <row r="19" ht="14.25">
      <c r="F19" s="8"/>
    </row>
  </sheetData>
  <mergeCells count="3">
    <mergeCell ref="A1:H1"/>
    <mergeCell ref="E2:F2"/>
    <mergeCell ref="E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21" sqref="C21"/>
    </sheetView>
  </sheetViews>
  <sheetFormatPr defaultColWidth="9.00390625" defaultRowHeight="14.25"/>
  <cols>
    <col min="1" max="1" width="10.00390625" style="0" customWidth="1"/>
    <col min="2" max="2" width="6.75390625" style="1" customWidth="1"/>
    <col min="3" max="3" width="6.50390625" style="1" customWidth="1"/>
    <col min="4" max="4" width="9.625" style="1" customWidth="1"/>
    <col min="5" max="5" width="9.375" style="1" customWidth="1"/>
    <col min="6" max="6" width="11.125" style="1" customWidth="1"/>
    <col min="7" max="7" width="10.75390625" style="1" customWidth="1"/>
    <col min="8" max="8" width="12.50390625" style="1" customWidth="1"/>
  </cols>
  <sheetData>
    <row r="1" spans="1:8" ht="36.75" customHeight="1">
      <c r="A1" s="29" t="s">
        <v>25</v>
      </c>
      <c r="B1" s="29"/>
      <c r="C1" s="29"/>
      <c r="D1" s="29"/>
      <c r="E1" s="29"/>
      <c r="F1" s="29"/>
      <c r="G1" s="29"/>
      <c r="H1" s="29"/>
    </row>
    <row r="2" spans="5:6" ht="21" customHeight="1">
      <c r="E2" s="30" t="s">
        <v>13</v>
      </c>
      <c r="F2" s="30"/>
    </row>
    <row r="3" spans="1:9" ht="34.5" customHeight="1">
      <c r="A3" s="2" t="s">
        <v>0</v>
      </c>
      <c r="B3" s="7" t="s">
        <v>15</v>
      </c>
      <c r="C3" s="7" t="s">
        <v>16</v>
      </c>
      <c r="D3" s="7" t="s">
        <v>21</v>
      </c>
      <c r="E3" s="7" t="s">
        <v>17</v>
      </c>
      <c r="F3" s="7" t="s">
        <v>20</v>
      </c>
      <c r="G3" s="9" t="s">
        <v>18</v>
      </c>
      <c r="H3" s="9" t="s">
        <v>19</v>
      </c>
      <c r="I3" s="10" t="s">
        <v>22</v>
      </c>
    </row>
    <row r="4" spans="1:9" ht="42" customHeight="1">
      <c r="A4" s="3" t="s">
        <v>1</v>
      </c>
      <c r="B4" s="20">
        <v>1058</v>
      </c>
      <c r="C4" s="21">
        <v>1672</v>
      </c>
      <c r="D4" s="22">
        <f>E4/C4</f>
        <v>192.49501594896333</v>
      </c>
      <c r="E4" s="5">
        <f>F4/3</f>
        <v>321851.6666666667</v>
      </c>
      <c r="F4" s="21">
        <v>965555</v>
      </c>
      <c r="G4" s="6">
        <f>F4*0.3</f>
        <v>289666.5</v>
      </c>
      <c r="H4" s="6">
        <f>F4*0.7</f>
        <v>675888.5</v>
      </c>
      <c r="I4" s="11"/>
    </row>
    <row r="5" spans="1:9" ht="42" customHeight="1">
      <c r="A5" s="3" t="s">
        <v>10</v>
      </c>
      <c r="B5" s="20">
        <v>1441</v>
      </c>
      <c r="C5" s="21">
        <v>2346</v>
      </c>
      <c r="D5" s="22">
        <f aca="true" t="shared" si="0" ref="D5:D16">E5/C5</f>
        <v>159.95737425404945</v>
      </c>
      <c r="E5" s="5">
        <f aca="true" t="shared" si="1" ref="E5:E16">F5/3</f>
        <v>375260</v>
      </c>
      <c r="F5" s="21">
        <v>1125780</v>
      </c>
      <c r="G5" s="6">
        <f aca="true" t="shared" si="2" ref="G5:G16">F5*0.3</f>
        <v>337734</v>
      </c>
      <c r="H5" s="6">
        <f aca="true" t="shared" si="3" ref="H5:H16">F5*0.7</f>
        <v>788046</v>
      </c>
      <c r="I5" s="11"/>
    </row>
    <row r="6" spans="1:9" ht="42" customHeight="1">
      <c r="A6" s="3" t="s">
        <v>3</v>
      </c>
      <c r="B6" s="20">
        <v>851</v>
      </c>
      <c r="C6" s="21">
        <v>1193</v>
      </c>
      <c r="D6" s="22">
        <f t="shared" si="0"/>
        <v>169.82341436155352</v>
      </c>
      <c r="E6" s="5">
        <f t="shared" si="1"/>
        <v>202599.33333333334</v>
      </c>
      <c r="F6" s="21">
        <v>607798</v>
      </c>
      <c r="G6" s="6">
        <f t="shared" si="2"/>
        <v>182339.4</v>
      </c>
      <c r="H6" s="6">
        <f t="shared" si="3"/>
        <v>425458.6</v>
      </c>
      <c r="I6" s="11"/>
    </row>
    <row r="7" spans="1:9" ht="42" customHeight="1">
      <c r="A7" s="3" t="s">
        <v>4</v>
      </c>
      <c r="B7" s="20">
        <v>1676</v>
      </c>
      <c r="C7" s="21">
        <v>2790</v>
      </c>
      <c r="D7" s="22">
        <f t="shared" si="0"/>
        <v>186.184229390681</v>
      </c>
      <c r="E7" s="5">
        <f t="shared" si="1"/>
        <v>519454</v>
      </c>
      <c r="F7" s="21">
        <v>1558362</v>
      </c>
      <c r="G7" s="6">
        <f t="shared" si="2"/>
        <v>467508.6</v>
      </c>
      <c r="H7" s="6">
        <f t="shared" si="3"/>
        <v>1090853.4</v>
      </c>
      <c r="I7" s="11"/>
    </row>
    <row r="8" spans="1:9" ht="42" customHeight="1">
      <c r="A8" s="3" t="s">
        <v>5</v>
      </c>
      <c r="B8" s="20">
        <v>908</v>
      </c>
      <c r="C8" s="21">
        <v>1360</v>
      </c>
      <c r="D8" s="22">
        <f t="shared" si="0"/>
        <v>188.34558823529412</v>
      </c>
      <c r="E8" s="5">
        <f t="shared" si="1"/>
        <v>256150</v>
      </c>
      <c r="F8" s="21">
        <v>768450</v>
      </c>
      <c r="G8" s="6">
        <f t="shared" si="2"/>
        <v>230535</v>
      </c>
      <c r="H8" s="6">
        <f t="shared" si="3"/>
        <v>537915</v>
      </c>
      <c r="I8" s="11"/>
    </row>
    <row r="9" spans="1:9" ht="42" customHeight="1">
      <c r="A9" s="3" t="s">
        <v>11</v>
      </c>
      <c r="B9" s="20">
        <v>2289</v>
      </c>
      <c r="C9" s="21">
        <v>3411</v>
      </c>
      <c r="D9" s="22">
        <f t="shared" si="0"/>
        <v>182.3878627968338</v>
      </c>
      <c r="E9" s="5">
        <f t="shared" si="1"/>
        <v>622125</v>
      </c>
      <c r="F9" s="21">
        <v>1866375</v>
      </c>
      <c r="G9" s="6">
        <f t="shared" si="2"/>
        <v>559912.5</v>
      </c>
      <c r="H9" s="6">
        <f t="shared" si="3"/>
        <v>1306462.5</v>
      </c>
      <c r="I9" s="11"/>
    </row>
    <row r="10" spans="1:9" ht="42" customHeight="1">
      <c r="A10" s="3" t="s">
        <v>12</v>
      </c>
      <c r="B10" s="20">
        <v>753</v>
      </c>
      <c r="C10" s="21">
        <v>1242</v>
      </c>
      <c r="D10" s="22">
        <f t="shared" si="0"/>
        <v>196.93317230273752</v>
      </c>
      <c r="E10" s="5">
        <f t="shared" si="1"/>
        <v>244591</v>
      </c>
      <c r="F10" s="21">
        <v>733773</v>
      </c>
      <c r="G10" s="6">
        <f t="shared" si="2"/>
        <v>220131.9</v>
      </c>
      <c r="H10" s="6">
        <f t="shared" si="3"/>
        <v>513641.1</v>
      </c>
      <c r="I10" s="11"/>
    </row>
    <row r="11" spans="1:9" ht="42" customHeight="1">
      <c r="A11" s="3" t="s">
        <v>6</v>
      </c>
      <c r="B11" s="20">
        <v>586</v>
      </c>
      <c r="C11" s="21">
        <v>941</v>
      </c>
      <c r="D11" s="22">
        <f t="shared" si="0"/>
        <v>188.8788522848034</v>
      </c>
      <c r="E11" s="5">
        <f t="shared" si="1"/>
        <v>177735</v>
      </c>
      <c r="F11" s="21">
        <v>533205</v>
      </c>
      <c r="G11" s="6">
        <f t="shared" si="2"/>
        <v>159961.5</v>
      </c>
      <c r="H11" s="6">
        <f t="shared" si="3"/>
        <v>373243.5</v>
      </c>
      <c r="I11" s="11"/>
    </row>
    <row r="12" spans="1:9" ht="42" customHeight="1">
      <c r="A12" s="3" t="s">
        <v>7</v>
      </c>
      <c r="B12" s="20">
        <v>709</v>
      </c>
      <c r="C12" s="21">
        <v>1049</v>
      </c>
      <c r="D12" s="22">
        <f t="shared" si="0"/>
        <v>202.11916110581507</v>
      </c>
      <c r="E12" s="5">
        <f t="shared" si="1"/>
        <v>212023</v>
      </c>
      <c r="F12" s="21">
        <v>636069</v>
      </c>
      <c r="G12" s="6">
        <f t="shared" si="2"/>
        <v>190820.69999999998</v>
      </c>
      <c r="H12" s="6">
        <f t="shared" si="3"/>
        <v>445248.3</v>
      </c>
      <c r="I12" s="11"/>
    </row>
    <row r="13" spans="1:9" ht="42" customHeight="1">
      <c r="A13" s="3" t="s">
        <v>8</v>
      </c>
      <c r="B13" s="20">
        <v>984</v>
      </c>
      <c r="C13" s="21">
        <v>1586</v>
      </c>
      <c r="D13" s="22">
        <f t="shared" si="0"/>
        <v>165.61475409836066</v>
      </c>
      <c r="E13" s="5">
        <f t="shared" si="1"/>
        <v>262665</v>
      </c>
      <c r="F13" s="21">
        <v>787995</v>
      </c>
      <c r="G13" s="6">
        <f t="shared" si="2"/>
        <v>236398.5</v>
      </c>
      <c r="H13" s="6">
        <f t="shared" si="3"/>
        <v>551596.5</v>
      </c>
      <c r="I13" s="11"/>
    </row>
    <row r="14" spans="1:9" ht="42" customHeight="1">
      <c r="A14" s="3" t="s">
        <v>9</v>
      </c>
      <c r="B14" s="20">
        <v>645</v>
      </c>
      <c r="C14" s="21">
        <v>1076</v>
      </c>
      <c r="D14" s="22">
        <f t="shared" si="0"/>
        <v>182.73698884758363</v>
      </c>
      <c r="E14" s="5">
        <f t="shared" si="1"/>
        <v>196625</v>
      </c>
      <c r="F14" s="21">
        <v>589875</v>
      </c>
      <c r="G14" s="6">
        <f t="shared" si="2"/>
        <v>176962.5</v>
      </c>
      <c r="H14" s="6">
        <f t="shared" si="3"/>
        <v>412912.5</v>
      </c>
      <c r="I14" s="11"/>
    </row>
    <row r="15" spans="1:9" ht="42" customHeight="1">
      <c r="A15" s="3" t="s">
        <v>2</v>
      </c>
      <c r="B15" s="20">
        <v>204</v>
      </c>
      <c r="C15" s="21">
        <v>343</v>
      </c>
      <c r="D15" s="22">
        <f t="shared" si="0"/>
        <v>194.19825072886297</v>
      </c>
      <c r="E15" s="5">
        <f t="shared" si="1"/>
        <v>66610</v>
      </c>
      <c r="F15" s="21">
        <v>199830</v>
      </c>
      <c r="G15" s="6">
        <f t="shared" si="2"/>
        <v>59949</v>
      </c>
      <c r="H15" s="6">
        <f t="shared" si="3"/>
        <v>139881</v>
      </c>
      <c r="I15" s="11"/>
    </row>
    <row r="16" spans="1:9" ht="42" customHeight="1">
      <c r="A16" s="4" t="s">
        <v>14</v>
      </c>
      <c r="B16" s="20">
        <f>SUM(B4:B15)</f>
        <v>12104</v>
      </c>
      <c r="C16" s="21">
        <f>SUM(C4:C15)</f>
        <v>19009</v>
      </c>
      <c r="D16" s="22">
        <f t="shared" si="0"/>
        <v>181.89746961965386</v>
      </c>
      <c r="E16" s="5">
        <f t="shared" si="1"/>
        <v>3457689</v>
      </c>
      <c r="F16" s="21">
        <v>10373067</v>
      </c>
      <c r="G16" s="6">
        <f t="shared" si="2"/>
        <v>3111920.1</v>
      </c>
      <c r="H16" s="6">
        <f t="shared" si="3"/>
        <v>7261146.899999999</v>
      </c>
      <c r="I16" s="12"/>
    </row>
    <row r="17" spans="5:7" ht="39.75" customHeight="1">
      <c r="E17" s="31">
        <v>41465</v>
      </c>
      <c r="F17" s="31"/>
      <c r="G17" s="31"/>
    </row>
    <row r="18" spans="5:8" ht="14.25">
      <c r="E18" s="8"/>
      <c r="F18" s="8"/>
      <c r="G18" s="8"/>
      <c r="H18" s="8"/>
    </row>
    <row r="19" ht="14.25">
      <c r="F19" s="8"/>
    </row>
  </sheetData>
  <mergeCells count="3">
    <mergeCell ref="A1:H1"/>
    <mergeCell ref="E2:F2"/>
    <mergeCell ref="E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9" sqref="D9"/>
    </sheetView>
  </sheetViews>
  <sheetFormatPr defaultColWidth="9.00390625" defaultRowHeight="14.25"/>
  <cols>
    <col min="1" max="1" width="10.00390625" style="0" customWidth="1"/>
    <col min="2" max="2" width="7.50390625" style="1" customWidth="1"/>
    <col min="3" max="3" width="7.25390625" style="1" customWidth="1"/>
    <col min="4" max="4" width="9.625" style="1" customWidth="1"/>
    <col min="5" max="5" width="10.125" style="1" customWidth="1"/>
    <col min="6" max="6" width="12.50390625" style="1" customWidth="1"/>
    <col min="7" max="7" width="10.75390625" style="1" customWidth="1"/>
    <col min="8" max="8" width="12.50390625" style="1" customWidth="1"/>
    <col min="9" max="9" width="9.75390625" style="0" customWidth="1"/>
  </cols>
  <sheetData>
    <row r="1" spans="1:8" ht="36.75" customHeight="1">
      <c r="A1" s="29" t="s">
        <v>26</v>
      </c>
      <c r="B1" s="29"/>
      <c r="C1" s="29"/>
      <c r="D1" s="29"/>
      <c r="E1" s="29"/>
      <c r="F1" s="29"/>
      <c r="G1" s="29"/>
      <c r="H1" s="29"/>
    </row>
    <row r="2" spans="5:6" ht="21" customHeight="1">
      <c r="E2" s="30" t="s">
        <v>13</v>
      </c>
      <c r="F2" s="30"/>
    </row>
    <row r="3" spans="1:9" ht="34.5" customHeight="1">
      <c r="A3" s="2" t="s">
        <v>0</v>
      </c>
      <c r="B3" s="7" t="s">
        <v>15</v>
      </c>
      <c r="C3" s="7" t="s">
        <v>16</v>
      </c>
      <c r="D3" s="7" t="s">
        <v>21</v>
      </c>
      <c r="E3" s="7" t="s">
        <v>17</v>
      </c>
      <c r="F3" s="7" t="s">
        <v>20</v>
      </c>
      <c r="G3" s="9" t="s">
        <v>18</v>
      </c>
      <c r="H3" s="9" t="s">
        <v>19</v>
      </c>
      <c r="I3" s="10" t="s">
        <v>22</v>
      </c>
    </row>
    <row r="4" spans="1:9" ht="42" customHeight="1">
      <c r="A4" s="3" t="s">
        <v>1</v>
      </c>
      <c r="B4" s="14">
        <v>1068</v>
      </c>
      <c r="C4" s="14">
        <v>1679</v>
      </c>
      <c r="D4" s="16">
        <f>E4/C4</f>
        <v>194.35695850704784</v>
      </c>
      <c r="E4" s="5">
        <f>F4/3</f>
        <v>326325.3333333333</v>
      </c>
      <c r="F4" s="5">
        <v>978976</v>
      </c>
      <c r="G4" s="6">
        <f>F4*0.3</f>
        <v>293692.8</v>
      </c>
      <c r="H4" s="6">
        <f>F4*0.7</f>
        <v>685283.2</v>
      </c>
      <c r="I4" s="11"/>
    </row>
    <row r="5" spans="1:9" ht="42" customHeight="1">
      <c r="A5" s="3" t="s">
        <v>10</v>
      </c>
      <c r="B5" s="14">
        <v>1353</v>
      </c>
      <c r="C5" s="14">
        <v>2179</v>
      </c>
      <c r="D5" s="16">
        <f aca="true" t="shared" si="0" ref="D5:D16">E5/C5</f>
        <v>162.36132782621996</v>
      </c>
      <c r="E5" s="5">
        <f aca="true" t="shared" si="1" ref="E5:E16">F5/3</f>
        <v>353785.3333333333</v>
      </c>
      <c r="F5" s="5">
        <v>1061356</v>
      </c>
      <c r="G5" s="6">
        <f aca="true" t="shared" si="2" ref="G5:G15">F5*0.3</f>
        <v>318406.8</v>
      </c>
      <c r="H5" s="6">
        <f aca="true" t="shared" si="3" ref="H5:H15">F5*0.7</f>
        <v>742949.2</v>
      </c>
      <c r="I5" s="11"/>
    </row>
    <row r="6" spans="1:9" ht="42" customHeight="1">
      <c r="A6" s="3" t="s">
        <v>3</v>
      </c>
      <c r="B6" s="14">
        <v>842</v>
      </c>
      <c r="C6" s="14">
        <v>1183</v>
      </c>
      <c r="D6" s="16">
        <f t="shared" si="0"/>
        <v>169.49506903353057</v>
      </c>
      <c r="E6" s="5">
        <f t="shared" si="1"/>
        <v>200512.66666666666</v>
      </c>
      <c r="F6" s="5">
        <v>601538</v>
      </c>
      <c r="G6" s="6">
        <f t="shared" si="2"/>
        <v>180461.4</v>
      </c>
      <c r="H6" s="6">
        <f t="shared" si="3"/>
        <v>421076.6</v>
      </c>
      <c r="I6" s="11"/>
    </row>
    <row r="7" spans="1:9" ht="42" customHeight="1">
      <c r="A7" s="3" t="s">
        <v>4</v>
      </c>
      <c r="B7" s="14">
        <v>1722</v>
      </c>
      <c r="C7" s="14">
        <v>2872</v>
      </c>
      <c r="D7" s="16">
        <f t="shared" si="0"/>
        <v>186.08600278551532</v>
      </c>
      <c r="E7" s="5">
        <f t="shared" si="1"/>
        <v>534439</v>
      </c>
      <c r="F7" s="5">
        <v>1603317</v>
      </c>
      <c r="G7" s="6">
        <f t="shared" si="2"/>
        <v>480995.1</v>
      </c>
      <c r="H7" s="6">
        <f t="shared" si="3"/>
        <v>1122321.9</v>
      </c>
      <c r="I7" s="11"/>
    </row>
    <row r="8" spans="1:9" ht="42" customHeight="1">
      <c r="A8" s="3" t="s">
        <v>5</v>
      </c>
      <c r="B8" s="14">
        <v>953</v>
      </c>
      <c r="C8" s="14">
        <v>1438</v>
      </c>
      <c r="D8" s="16">
        <f t="shared" si="0"/>
        <v>186.22948539638386</v>
      </c>
      <c r="E8" s="5">
        <f t="shared" si="1"/>
        <v>267798</v>
      </c>
      <c r="F8" s="5">
        <v>803394</v>
      </c>
      <c r="G8" s="6">
        <f t="shared" si="2"/>
        <v>241018.19999999998</v>
      </c>
      <c r="H8" s="6">
        <f t="shared" si="3"/>
        <v>562375.7999999999</v>
      </c>
      <c r="I8" s="11"/>
    </row>
    <row r="9" spans="1:9" ht="42" customHeight="1">
      <c r="A9" s="3" t="s">
        <v>11</v>
      </c>
      <c r="B9" s="14">
        <v>2316</v>
      </c>
      <c r="C9" s="14">
        <v>3455</v>
      </c>
      <c r="D9" s="16">
        <f t="shared" si="0"/>
        <v>184.35976845151953</v>
      </c>
      <c r="E9" s="5">
        <f t="shared" si="1"/>
        <v>636963</v>
      </c>
      <c r="F9" s="5">
        <v>1910889</v>
      </c>
      <c r="G9" s="6">
        <f t="shared" si="2"/>
        <v>573266.7</v>
      </c>
      <c r="H9" s="6">
        <f t="shared" si="3"/>
        <v>1337622.2999999998</v>
      </c>
      <c r="I9" s="11"/>
    </row>
    <row r="10" spans="1:9" ht="42" customHeight="1">
      <c r="A10" s="3" t="s">
        <v>12</v>
      </c>
      <c r="B10" s="14">
        <v>787</v>
      </c>
      <c r="C10" s="14">
        <v>1305</v>
      </c>
      <c r="D10" s="16">
        <f t="shared" si="0"/>
        <v>200.19131545338442</v>
      </c>
      <c r="E10" s="5">
        <f t="shared" si="1"/>
        <v>261249.66666666666</v>
      </c>
      <c r="F10" s="5">
        <v>783749</v>
      </c>
      <c r="G10" s="6">
        <f t="shared" si="2"/>
        <v>235124.69999999998</v>
      </c>
      <c r="H10" s="6">
        <f t="shared" si="3"/>
        <v>548624.2999999999</v>
      </c>
      <c r="I10" s="11"/>
    </row>
    <row r="11" spans="1:9" ht="42" customHeight="1">
      <c r="A11" s="3" t="s">
        <v>6</v>
      </c>
      <c r="B11" s="14">
        <v>582</v>
      </c>
      <c r="C11" s="14">
        <v>935</v>
      </c>
      <c r="D11" s="16">
        <f t="shared" si="0"/>
        <v>189.43101604278075</v>
      </c>
      <c r="E11" s="5">
        <f t="shared" si="1"/>
        <v>177118</v>
      </c>
      <c r="F11" s="5">
        <v>531354</v>
      </c>
      <c r="G11" s="6">
        <f t="shared" si="2"/>
        <v>159406.19999999998</v>
      </c>
      <c r="H11" s="6">
        <f t="shared" si="3"/>
        <v>371947.8</v>
      </c>
      <c r="I11" s="11"/>
    </row>
    <row r="12" spans="1:9" ht="42" customHeight="1">
      <c r="A12" s="3" t="s">
        <v>7</v>
      </c>
      <c r="B12" s="14">
        <v>749</v>
      </c>
      <c r="C12" s="14">
        <v>1124</v>
      </c>
      <c r="D12" s="16">
        <f t="shared" si="0"/>
        <v>203.53469750889678</v>
      </c>
      <c r="E12" s="5">
        <f t="shared" si="1"/>
        <v>228773</v>
      </c>
      <c r="F12" s="5">
        <v>686319</v>
      </c>
      <c r="G12" s="6">
        <f t="shared" si="2"/>
        <v>205895.69999999998</v>
      </c>
      <c r="H12" s="6">
        <f t="shared" si="3"/>
        <v>480423.3</v>
      </c>
      <c r="I12" s="11"/>
    </row>
    <row r="13" spans="1:9" ht="42" customHeight="1">
      <c r="A13" s="3" t="s">
        <v>8</v>
      </c>
      <c r="B13" s="14">
        <v>989</v>
      </c>
      <c r="C13" s="14">
        <v>1595</v>
      </c>
      <c r="D13" s="16">
        <f t="shared" si="0"/>
        <v>166.98557993730407</v>
      </c>
      <c r="E13" s="5">
        <f t="shared" si="1"/>
        <v>266342</v>
      </c>
      <c r="F13" s="5">
        <v>799026</v>
      </c>
      <c r="G13" s="6">
        <f t="shared" si="2"/>
        <v>239707.8</v>
      </c>
      <c r="H13" s="6">
        <f t="shared" si="3"/>
        <v>559318.2</v>
      </c>
      <c r="I13" s="11"/>
    </row>
    <row r="14" spans="1:9" ht="42" customHeight="1">
      <c r="A14" s="3" t="s">
        <v>9</v>
      </c>
      <c r="B14" s="14">
        <v>698</v>
      </c>
      <c r="C14" s="14">
        <v>1177</v>
      </c>
      <c r="D14" s="16">
        <f t="shared" si="0"/>
        <v>182.85641461342396</v>
      </c>
      <c r="E14" s="5">
        <f t="shared" si="1"/>
        <v>215222</v>
      </c>
      <c r="F14" s="5">
        <v>645666</v>
      </c>
      <c r="G14" s="6">
        <f t="shared" si="2"/>
        <v>193699.8</v>
      </c>
      <c r="H14" s="6">
        <f t="shared" si="3"/>
        <v>451966.19999999995</v>
      </c>
      <c r="I14" s="11"/>
    </row>
    <row r="15" spans="1:9" ht="42" customHeight="1">
      <c r="A15" s="3" t="s">
        <v>2</v>
      </c>
      <c r="B15" s="14">
        <v>209</v>
      </c>
      <c r="C15" s="14">
        <v>353</v>
      </c>
      <c r="D15" s="16">
        <f t="shared" si="0"/>
        <v>192.37960339943342</v>
      </c>
      <c r="E15" s="5">
        <f t="shared" si="1"/>
        <v>67910</v>
      </c>
      <c r="F15" s="5">
        <v>203730</v>
      </c>
      <c r="G15" s="6">
        <f t="shared" si="2"/>
        <v>61119</v>
      </c>
      <c r="H15" s="6">
        <f t="shared" si="3"/>
        <v>142611</v>
      </c>
      <c r="I15" s="11"/>
    </row>
    <row r="16" spans="1:9" ht="42" customHeight="1">
      <c r="A16" s="4" t="s">
        <v>14</v>
      </c>
      <c r="B16" s="14">
        <f>SUM(B4:B15)</f>
        <v>12268</v>
      </c>
      <c r="C16" s="14">
        <f>SUM(C4:C15)</f>
        <v>19295</v>
      </c>
      <c r="D16" s="16">
        <f t="shared" si="0"/>
        <v>183.28261207566726</v>
      </c>
      <c r="E16" s="5">
        <f t="shared" si="1"/>
        <v>3536438</v>
      </c>
      <c r="F16" s="5">
        <v>10609314</v>
      </c>
      <c r="G16" s="6">
        <f>SUM(G4:G15)</f>
        <v>3182794.2</v>
      </c>
      <c r="H16" s="6">
        <f>SUM(H4:H15)</f>
        <v>7426519.8</v>
      </c>
      <c r="I16" s="12"/>
    </row>
    <row r="17" spans="5:7" ht="39.75" customHeight="1">
      <c r="E17" s="31">
        <v>41569</v>
      </c>
      <c r="F17" s="31"/>
      <c r="G17" s="31"/>
    </row>
    <row r="18" spans="5:8" ht="14.25">
      <c r="E18" s="8"/>
      <c r="F18" s="8"/>
      <c r="G18" s="8"/>
      <c r="H18" s="8"/>
    </row>
    <row r="19" ht="14.25">
      <c r="F19" s="8"/>
    </row>
  </sheetData>
  <mergeCells count="3">
    <mergeCell ref="A1:H1"/>
    <mergeCell ref="E2:F2"/>
    <mergeCell ref="E17:G17"/>
  </mergeCells>
  <printOptions/>
  <pageMargins left="0.944881889763779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0">
      <selection activeCell="C25" sqref="C25:D25"/>
    </sheetView>
  </sheetViews>
  <sheetFormatPr defaultColWidth="9.00390625" defaultRowHeight="14.25"/>
  <cols>
    <col min="1" max="1" width="10.00390625" style="0" customWidth="1"/>
    <col min="2" max="2" width="12.875" style="1" customWidth="1"/>
    <col min="3" max="4" width="13.50390625" style="1" customWidth="1"/>
    <col min="5" max="5" width="12.00390625" style="1" customWidth="1"/>
    <col min="6" max="6" width="12.50390625" style="1" customWidth="1"/>
  </cols>
  <sheetData>
    <row r="1" spans="1:6" ht="36.75" customHeight="1">
      <c r="A1" s="29" t="s">
        <v>27</v>
      </c>
      <c r="B1" s="29"/>
      <c r="C1" s="29"/>
      <c r="D1" s="29"/>
      <c r="E1" s="29"/>
      <c r="F1" s="29"/>
    </row>
    <row r="2" spans="5:6" ht="21" customHeight="1">
      <c r="E2" s="30" t="s">
        <v>13</v>
      </c>
      <c r="F2" s="30"/>
    </row>
    <row r="3" spans="1:6" ht="34.5" customHeight="1">
      <c r="A3" s="23" t="s">
        <v>0</v>
      </c>
      <c r="B3" s="24" t="s">
        <v>28</v>
      </c>
      <c r="C3" s="24" t="s">
        <v>29</v>
      </c>
      <c r="D3" s="24" t="s">
        <v>30</v>
      </c>
      <c r="E3" s="24" t="s">
        <v>31</v>
      </c>
      <c r="F3" s="24" t="s">
        <v>14</v>
      </c>
    </row>
    <row r="4" spans="1:6" ht="42" customHeight="1">
      <c r="A4" s="25" t="s">
        <v>1</v>
      </c>
      <c r="B4" s="28">
        <v>794100</v>
      </c>
      <c r="C4" s="28">
        <v>784740</v>
      </c>
      <c r="D4" s="24">
        <v>965555</v>
      </c>
      <c r="E4" s="26">
        <v>978976</v>
      </c>
      <c r="F4" s="28">
        <f>SUM(B4:E4)</f>
        <v>3523371</v>
      </c>
    </row>
    <row r="5" spans="1:6" ht="42" customHeight="1">
      <c r="A5" s="25" t="s">
        <v>10</v>
      </c>
      <c r="B5" s="28">
        <v>970365</v>
      </c>
      <c r="C5" s="28">
        <v>981975</v>
      </c>
      <c r="D5" s="24">
        <v>1125780</v>
      </c>
      <c r="E5" s="26">
        <v>1061356</v>
      </c>
      <c r="F5" s="28">
        <f aca="true" t="shared" si="0" ref="F5:F16">SUM(B5:E5)</f>
        <v>4139476</v>
      </c>
    </row>
    <row r="6" spans="1:6" ht="42" customHeight="1">
      <c r="A6" s="25" t="s">
        <v>3</v>
      </c>
      <c r="B6" s="28">
        <v>503040</v>
      </c>
      <c r="C6" s="28">
        <v>513555</v>
      </c>
      <c r="D6" s="24">
        <v>607798</v>
      </c>
      <c r="E6" s="26">
        <v>601538</v>
      </c>
      <c r="F6" s="28">
        <f t="shared" si="0"/>
        <v>2225931</v>
      </c>
    </row>
    <row r="7" spans="1:6" ht="42" customHeight="1">
      <c r="A7" s="25" t="s">
        <v>4</v>
      </c>
      <c r="B7" s="28">
        <v>1245410</v>
      </c>
      <c r="C7" s="28">
        <v>1238310</v>
      </c>
      <c r="D7" s="24">
        <v>1558362</v>
      </c>
      <c r="E7" s="26">
        <v>1603317</v>
      </c>
      <c r="F7" s="28">
        <f t="shared" si="0"/>
        <v>5645399</v>
      </c>
    </row>
    <row r="8" spans="1:6" ht="42" customHeight="1">
      <c r="A8" s="25" t="s">
        <v>5</v>
      </c>
      <c r="B8" s="28">
        <v>621960</v>
      </c>
      <c r="C8" s="28">
        <v>615000</v>
      </c>
      <c r="D8" s="24">
        <v>768450</v>
      </c>
      <c r="E8" s="26">
        <v>803394</v>
      </c>
      <c r="F8" s="28">
        <f t="shared" si="0"/>
        <v>2808804</v>
      </c>
    </row>
    <row r="9" spans="1:6" ht="42" customHeight="1">
      <c r="A9" s="25" t="s">
        <v>11</v>
      </c>
      <c r="B9" s="28">
        <v>1545435</v>
      </c>
      <c r="C9" s="28">
        <v>1529565</v>
      </c>
      <c r="D9" s="24">
        <v>1866375</v>
      </c>
      <c r="E9" s="26">
        <v>1910889</v>
      </c>
      <c r="F9" s="28">
        <f t="shared" si="0"/>
        <v>6852264</v>
      </c>
    </row>
    <row r="10" spans="1:6" ht="42" customHeight="1">
      <c r="A10" s="25" t="s">
        <v>12</v>
      </c>
      <c r="B10" s="28">
        <v>605253</v>
      </c>
      <c r="C10" s="28">
        <v>604443</v>
      </c>
      <c r="D10" s="24">
        <v>733773</v>
      </c>
      <c r="E10" s="26">
        <v>783749</v>
      </c>
      <c r="F10" s="28">
        <f t="shared" si="0"/>
        <v>2727218</v>
      </c>
    </row>
    <row r="11" spans="1:6" ht="42" customHeight="1">
      <c r="A11" s="25" t="s">
        <v>6</v>
      </c>
      <c r="B11" s="28">
        <v>429975</v>
      </c>
      <c r="C11" s="28">
        <v>426555</v>
      </c>
      <c r="D11" s="24">
        <v>533205</v>
      </c>
      <c r="E11" s="26">
        <v>531354</v>
      </c>
      <c r="F11" s="28">
        <f t="shared" si="0"/>
        <v>1921089</v>
      </c>
    </row>
    <row r="12" spans="1:6" ht="42" customHeight="1">
      <c r="A12" s="25" t="s">
        <v>7</v>
      </c>
      <c r="B12" s="28">
        <v>499884</v>
      </c>
      <c r="C12" s="28">
        <v>496104</v>
      </c>
      <c r="D12" s="24">
        <v>636069</v>
      </c>
      <c r="E12" s="26">
        <v>686319</v>
      </c>
      <c r="F12" s="28">
        <f t="shared" si="0"/>
        <v>2318376</v>
      </c>
    </row>
    <row r="13" spans="1:6" ht="42" customHeight="1">
      <c r="A13" s="25" t="s">
        <v>8</v>
      </c>
      <c r="B13" s="28">
        <v>681405</v>
      </c>
      <c r="C13" s="28">
        <v>676575</v>
      </c>
      <c r="D13" s="24">
        <v>787995</v>
      </c>
      <c r="E13" s="26">
        <v>799026</v>
      </c>
      <c r="F13" s="28">
        <f t="shared" si="0"/>
        <v>2945001</v>
      </c>
    </row>
    <row r="14" spans="1:6" ht="42" customHeight="1">
      <c r="A14" s="25" t="s">
        <v>9</v>
      </c>
      <c r="B14" s="28">
        <v>469440</v>
      </c>
      <c r="C14" s="28">
        <v>465090</v>
      </c>
      <c r="D14" s="24">
        <v>589875</v>
      </c>
      <c r="E14" s="26">
        <v>645666</v>
      </c>
      <c r="F14" s="28">
        <f t="shared" si="0"/>
        <v>2170071</v>
      </c>
    </row>
    <row r="15" spans="1:6" ht="42" customHeight="1">
      <c r="A15" s="25" t="s">
        <v>2</v>
      </c>
      <c r="B15" s="28">
        <v>168405</v>
      </c>
      <c r="C15" s="28">
        <v>167475</v>
      </c>
      <c r="D15" s="24">
        <v>199830</v>
      </c>
      <c r="E15" s="26">
        <v>203730</v>
      </c>
      <c r="F15" s="28">
        <f t="shared" si="0"/>
        <v>739440</v>
      </c>
    </row>
    <row r="16" spans="1:6" ht="42" customHeight="1">
      <c r="A16" s="27" t="s">
        <v>14</v>
      </c>
      <c r="B16" s="28">
        <v>8534672</v>
      </c>
      <c r="C16" s="28">
        <v>8499387</v>
      </c>
      <c r="D16" s="24">
        <v>10373067</v>
      </c>
      <c r="E16" s="26">
        <v>10609314</v>
      </c>
      <c r="F16" s="28">
        <f t="shared" si="0"/>
        <v>38016440</v>
      </c>
    </row>
    <row r="17" spans="5:6" ht="39.75" customHeight="1">
      <c r="E17" s="31">
        <v>41575</v>
      </c>
      <c r="F17" s="31"/>
    </row>
    <row r="18" spans="5:6" ht="14.25">
      <c r="E18" s="8"/>
      <c r="F18" s="8"/>
    </row>
    <row r="19" ht="14.25">
      <c r="F19" s="8"/>
    </row>
  </sheetData>
  <mergeCells count="3">
    <mergeCell ref="A1:F1"/>
    <mergeCell ref="E2:F2"/>
    <mergeCell ref="E17:F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2013-10-22T07:20:56Z</cp:lastPrinted>
  <dcterms:created xsi:type="dcterms:W3CDTF">2009-01-07T02:40:22Z</dcterms:created>
  <dcterms:modified xsi:type="dcterms:W3CDTF">2013-10-31T00:03:19Z</dcterms:modified>
  <cp:category/>
  <cp:version/>
  <cp:contentType/>
  <cp:contentStatus/>
</cp:coreProperties>
</file>