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表1" sheetId="1" r:id="rId1"/>
    <sheet name="汇总表2" sheetId="2" r:id="rId2"/>
    <sheet name="汇总表3" sheetId="3" r:id="rId3"/>
    <sheet name="汇总表4" sheetId="4" r:id="rId4"/>
  </sheets>
  <definedNames/>
  <calcPr fullCalcOnLoad="1"/>
</workbook>
</file>

<file path=xl/sharedStrings.xml><?xml version="1.0" encoding="utf-8"?>
<sst xmlns="http://schemas.openxmlformats.org/spreadsheetml/2006/main" count="124" uniqueCount="48">
  <si>
    <t>序号</t>
  </si>
  <si>
    <t>行政区划</t>
  </si>
  <si>
    <t>伤残军人</t>
  </si>
  <si>
    <t>三属</t>
  </si>
  <si>
    <t>老复员军人</t>
  </si>
  <si>
    <t>带病回乡</t>
  </si>
  <si>
    <t>宽释人员</t>
  </si>
  <si>
    <t>六十年代老职工</t>
  </si>
  <si>
    <t>特一等护理</t>
  </si>
  <si>
    <t>分散五保</t>
  </si>
  <si>
    <t>参战涉核</t>
  </si>
  <si>
    <t>老复员军人遗孀</t>
  </si>
  <si>
    <t>农村籍退役士兵发放老年生活补助</t>
  </si>
  <si>
    <t>60岁以上烈士子女补贴</t>
  </si>
  <si>
    <t>孤儿</t>
  </si>
  <si>
    <t>城市三无</t>
  </si>
  <si>
    <t>合计</t>
  </si>
  <si>
    <t>汇龙镇</t>
  </si>
  <si>
    <t>南阳镇</t>
  </si>
  <si>
    <t>北新镇</t>
  </si>
  <si>
    <t>王鲍镇</t>
  </si>
  <si>
    <t>合作镇</t>
  </si>
  <si>
    <t>吕四港镇</t>
  </si>
  <si>
    <t>海复镇</t>
  </si>
  <si>
    <t>近海镇</t>
  </si>
  <si>
    <t>寅阳镇</t>
  </si>
  <si>
    <t>惠萍镇</t>
  </si>
  <si>
    <t>东海镇</t>
  </si>
  <si>
    <t>启隆乡</t>
  </si>
  <si>
    <t>吕四港开发区</t>
  </si>
  <si>
    <t>经济开发区</t>
  </si>
  <si>
    <t>北城区街道办</t>
  </si>
  <si>
    <t>南城区街道办</t>
  </si>
  <si>
    <t>圆陀角管委会</t>
  </si>
  <si>
    <r>
      <t>2018</t>
    </r>
    <r>
      <rPr>
        <b/>
        <sz val="18"/>
        <rFont val="宋体"/>
        <family val="0"/>
      </rPr>
      <t>年第二季度民政补贴“一折通”全额（乡）镇负担发放表</t>
    </r>
  </si>
  <si>
    <r>
      <t>2018</t>
    </r>
    <r>
      <rPr>
        <b/>
        <sz val="16"/>
        <rFont val="宋体"/>
        <family val="0"/>
      </rPr>
      <t>年第二季度“一折通”补助市镇分担发放表</t>
    </r>
  </si>
  <si>
    <t>农村籍退伍士兵发放生活补助</t>
  </si>
  <si>
    <t>合计70%</t>
  </si>
  <si>
    <t>合计30%</t>
  </si>
  <si>
    <t>小计</t>
  </si>
  <si>
    <t>市负担70%</t>
  </si>
  <si>
    <t>镇负担30%</t>
  </si>
  <si>
    <t>启东经济开发区</t>
  </si>
  <si>
    <t>北城区街道办事处</t>
  </si>
  <si>
    <t>启东市南城区街道办事处</t>
  </si>
  <si>
    <r>
      <t>2018</t>
    </r>
    <r>
      <rPr>
        <b/>
        <sz val="16"/>
        <rFont val="宋体"/>
        <family val="0"/>
      </rPr>
      <t>年第二季度“一折通”补助全额市负担发放表</t>
    </r>
  </si>
  <si>
    <t>参战涉核补助</t>
  </si>
  <si>
    <r>
      <t>2018</t>
    </r>
    <r>
      <rPr>
        <b/>
        <sz val="18"/>
        <rFont val="宋体"/>
        <family val="0"/>
      </rPr>
      <t>年第二季度民政补贴“一折通”发放汇总表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</si>
</sst>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0_ "/>
  </numFmts>
  <fonts count="32">
    <font>
      <sz val="12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4"/>
      <name val="宋体"/>
      <family val="0"/>
    </font>
    <font>
      <b/>
      <sz val="18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4" fillId="13" borderId="5" applyNumberFormat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60"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9" xfId="0" applyNumberForma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" fontId="2" fillId="0" borderId="14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4.75390625" style="10" customWidth="1"/>
    <col min="2" max="2" width="12.375" style="11" customWidth="1"/>
    <col min="3" max="3" width="12.75390625" style="10" customWidth="1"/>
    <col min="4" max="4" width="13.875" style="10" customWidth="1"/>
    <col min="5" max="5" width="13.625" style="10" customWidth="1"/>
    <col min="6" max="6" width="12.75390625" style="10" customWidth="1"/>
    <col min="7" max="7" width="9.75390625" style="10" customWidth="1"/>
    <col min="8" max="8" width="11.25390625" style="10" customWidth="1"/>
    <col min="9" max="9" width="11.50390625" style="10" customWidth="1"/>
    <col min="10" max="11" width="13.375" style="10" customWidth="1"/>
    <col min="12" max="12" width="13.00390625" style="10" customWidth="1"/>
    <col min="13" max="13" width="12.75390625" style="10" customWidth="1"/>
    <col min="14" max="14" width="10.75390625" style="10" customWidth="1"/>
    <col min="15" max="16" width="10.625" style="10" customWidth="1"/>
    <col min="17" max="17" width="15.25390625" style="10" customWidth="1"/>
    <col min="18" max="253" width="13.625" style="10" customWidth="1"/>
  </cols>
  <sheetData>
    <row r="1" spans="1:17" ht="46.5" customHeight="1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9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41"/>
      <c r="L2" s="41"/>
      <c r="M2" s="41"/>
      <c r="N2" s="41"/>
      <c r="O2" s="41"/>
      <c r="P2" s="41"/>
      <c r="Q2" s="41"/>
    </row>
    <row r="3" spans="1:19" ht="19.5" customHeight="1">
      <c r="A3" s="4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4" t="s">
        <v>12</v>
      </c>
      <c r="N3" s="44" t="s">
        <v>13</v>
      </c>
      <c r="O3" s="43" t="s">
        <v>14</v>
      </c>
      <c r="P3" s="43" t="s">
        <v>15</v>
      </c>
      <c r="Q3" s="45" t="s">
        <v>16</v>
      </c>
      <c r="R3" s="34"/>
      <c r="S3" s="34"/>
    </row>
    <row r="4" spans="1:19" s="18" customFormat="1" ht="18.75">
      <c r="A4" s="42"/>
      <c r="B4" s="42"/>
      <c r="C4" s="42"/>
      <c r="D4" s="42"/>
      <c r="E4" s="42"/>
      <c r="F4" s="42"/>
      <c r="G4" s="43"/>
      <c r="H4" s="43"/>
      <c r="I4" s="43"/>
      <c r="J4" s="43"/>
      <c r="K4" s="43"/>
      <c r="L4" s="43"/>
      <c r="M4" s="44"/>
      <c r="N4" s="44"/>
      <c r="O4" s="43"/>
      <c r="P4" s="43"/>
      <c r="Q4" s="46"/>
      <c r="R4" s="34"/>
      <c r="S4" s="34"/>
    </row>
    <row r="5" spans="1:17" ht="19.5" customHeight="1">
      <c r="A5" s="5">
        <v>1</v>
      </c>
      <c r="B5" s="36" t="s">
        <v>17</v>
      </c>
      <c r="C5" s="16">
        <v>390671</v>
      </c>
      <c r="D5" s="16">
        <v>128060</v>
      </c>
      <c r="E5" s="16">
        <v>435780</v>
      </c>
      <c r="F5" s="16">
        <v>292185</v>
      </c>
      <c r="G5" s="16">
        <v>57</v>
      </c>
      <c r="H5" s="16">
        <v>27600</v>
      </c>
      <c r="I5" s="16">
        <v>19156</v>
      </c>
      <c r="J5" s="16">
        <v>57600</v>
      </c>
      <c r="K5" s="16">
        <v>146514</v>
      </c>
      <c r="L5" s="16">
        <v>326970</v>
      </c>
      <c r="M5" s="16">
        <v>273300</v>
      </c>
      <c r="N5" s="16">
        <v>48576</v>
      </c>
      <c r="O5" s="16">
        <v>14304</v>
      </c>
      <c r="P5" s="16">
        <v>0</v>
      </c>
      <c r="Q5" s="7">
        <f>SUM(C5:P5)</f>
        <v>2160773</v>
      </c>
    </row>
    <row r="6" spans="1:17" ht="19.5" customHeight="1">
      <c r="A6" s="5">
        <v>2</v>
      </c>
      <c r="B6" s="36" t="s">
        <v>18</v>
      </c>
      <c r="C6" s="16">
        <v>621922</v>
      </c>
      <c r="D6" s="16">
        <v>231689</v>
      </c>
      <c r="E6" s="16">
        <v>568457</v>
      </c>
      <c r="F6" s="16">
        <v>529255</v>
      </c>
      <c r="G6" s="16">
        <v>0</v>
      </c>
      <c r="H6" s="16">
        <v>26400</v>
      </c>
      <c r="I6" s="16">
        <v>66175</v>
      </c>
      <c r="J6" s="16">
        <v>360000</v>
      </c>
      <c r="K6" s="16">
        <v>96747</v>
      </c>
      <c r="L6" s="16">
        <v>508770</v>
      </c>
      <c r="M6" s="16">
        <v>429420</v>
      </c>
      <c r="N6" s="16">
        <v>59340</v>
      </c>
      <c r="O6" s="16">
        <v>14304</v>
      </c>
      <c r="P6" s="16">
        <v>3000</v>
      </c>
      <c r="Q6" s="7">
        <f aca="true" t="shared" si="0" ref="Q6:Q22">SUM(C6:P6)</f>
        <v>3515479</v>
      </c>
    </row>
    <row r="7" spans="1:17" ht="19.5" customHeight="1">
      <c r="A7" s="5">
        <v>3</v>
      </c>
      <c r="B7" s="36" t="s">
        <v>19</v>
      </c>
      <c r="C7" s="16">
        <v>393806</v>
      </c>
      <c r="D7" s="16">
        <v>115401</v>
      </c>
      <c r="E7" s="16">
        <v>374028</v>
      </c>
      <c r="F7" s="16">
        <v>197055</v>
      </c>
      <c r="G7" s="16">
        <v>0</v>
      </c>
      <c r="H7" s="16">
        <v>5400</v>
      </c>
      <c r="I7" s="16">
        <v>29603.25</v>
      </c>
      <c r="J7" s="16">
        <v>64800</v>
      </c>
      <c r="K7" s="16">
        <v>58536</v>
      </c>
      <c r="L7" s="16">
        <v>284820</v>
      </c>
      <c r="M7" s="16">
        <v>290360</v>
      </c>
      <c r="N7" s="16">
        <v>31740</v>
      </c>
      <c r="O7" s="16">
        <v>3576</v>
      </c>
      <c r="P7" s="16">
        <v>3000</v>
      </c>
      <c r="Q7" s="7">
        <f t="shared" si="0"/>
        <v>1852125.25</v>
      </c>
    </row>
    <row r="8" spans="1:17" ht="19.5" customHeight="1">
      <c r="A8" s="5">
        <v>4</v>
      </c>
      <c r="B8" s="36" t="s">
        <v>20</v>
      </c>
      <c r="C8" s="16">
        <v>388365</v>
      </c>
      <c r="D8" s="16">
        <v>227075</v>
      </c>
      <c r="E8" s="16">
        <v>314510</v>
      </c>
      <c r="F8" s="16">
        <v>353340</v>
      </c>
      <c r="G8" s="16">
        <v>0</v>
      </c>
      <c r="H8" s="16">
        <v>16200</v>
      </c>
      <c r="I8" s="16">
        <v>13932</v>
      </c>
      <c r="J8" s="16">
        <v>329400</v>
      </c>
      <c r="K8" s="16">
        <v>97560</v>
      </c>
      <c r="L8" s="16">
        <v>366270</v>
      </c>
      <c r="M8" s="16">
        <v>378800</v>
      </c>
      <c r="N8" s="16">
        <v>53820</v>
      </c>
      <c r="O8" s="16">
        <v>17880</v>
      </c>
      <c r="P8" s="16">
        <v>0</v>
      </c>
      <c r="Q8" s="7">
        <f t="shared" si="0"/>
        <v>2557152</v>
      </c>
    </row>
    <row r="9" spans="1:17" ht="19.5" customHeight="1">
      <c r="A9" s="5">
        <v>5</v>
      </c>
      <c r="B9" s="36" t="s">
        <v>21</v>
      </c>
      <c r="C9" s="16">
        <v>289336.75</v>
      </c>
      <c r="D9" s="16">
        <v>152589</v>
      </c>
      <c r="E9" s="16">
        <v>273107</v>
      </c>
      <c r="F9" s="16">
        <v>209135</v>
      </c>
      <c r="G9" s="16">
        <v>75</v>
      </c>
      <c r="H9" s="16">
        <v>7200</v>
      </c>
      <c r="I9" s="16">
        <v>17413.5</v>
      </c>
      <c r="J9" s="16">
        <v>351000</v>
      </c>
      <c r="K9" s="16">
        <v>79674</v>
      </c>
      <c r="L9" s="16">
        <v>262020</v>
      </c>
      <c r="M9" s="16">
        <v>278740</v>
      </c>
      <c r="N9" s="16">
        <v>28980</v>
      </c>
      <c r="O9" s="16">
        <v>0</v>
      </c>
      <c r="P9" s="16">
        <v>3000</v>
      </c>
      <c r="Q9" s="7">
        <f t="shared" si="0"/>
        <v>1952270.25</v>
      </c>
    </row>
    <row r="10" spans="1:17" ht="19.5" customHeight="1">
      <c r="A10" s="5">
        <v>6</v>
      </c>
      <c r="B10" s="36" t="s">
        <v>22</v>
      </c>
      <c r="C10" s="16">
        <v>476222</v>
      </c>
      <c r="D10" s="16">
        <v>222912.75</v>
      </c>
      <c r="E10" s="16">
        <v>258795.2</v>
      </c>
      <c r="F10" s="16">
        <v>392600</v>
      </c>
      <c r="G10" s="16">
        <v>0</v>
      </c>
      <c r="H10" s="16">
        <v>9000</v>
      </c>
      <c r="I10" s="16">
        <v>13931</v>
      </c>
      <c r="J10" s="16">
        <v>243000</v>
      </c>
      <c r="K10" s="16">
        <v>70731</v>
      </c>
      <c r="L10" s="16">
        <v>338640</v>
      </c>
      <c r="M10" s="16">
        <v>457910</v>
      </c>
      <c r="N10" s="16">
        <v>59340</v>
      </c>
      <c r="O10" s="16">
        <v>21456</v>
      </c>
      <c r="P10" s="16">
        <v>6000</v>
      </c>
      <c r="Q10" s="7">
        <f t="shared" si="0"/>
        <v>2570537.95</v>
      </c>
    </row>
    <row r="11" spans="1:17" ht="19.5" customHeight="1">
      <c r="A11" s="5">
        <v>7</v>
      </c>
      <c r="B11" s="36" t="s">
        <v>23</v>
      </c>
      <c r="C11" s="16">
        <v>350108</v>
      </c>
      <c r="D11" s="16">
        <v>156273</v>
      </c>
      <c r="E11" s="16">
        <v>338464</v>
      </c>
      <c r="F11" s="16">
        <v>309550</v>
      </c>
      <c r="G11" s="16">
        <v>87</v>
      </c>
      <c r="H11" s="16">
        <v>9000</v>
      </c>
      <c r="I11" s="16">
        <v>8707</v>
      </c>
      <c r="J11" s="16">
        <v>115200</v>
      </c>
      <c r="K11" s="16">
        <v>26829</v>
      </c>
      <c r="L11" s="16">
        <v>241359</v>
      </c>
      <c r="M11" s="16">
        <v>178085</v>
      </c>
      <c r="N11" s="16">
        <v>37260</v>
      </c>
      <c r="O11" s="16">
        <v>10728</v>
      </c>
      <c r="P11" s="16">
        <v>0</v>
      </c>
      <c r="Q11" s="7">
        <f t="shared" si="0"/>
        <v>1781650</v>
      </c>
    </row>
    <row r="12" spans="1:17" ht="19.5" customHeight="1">
      <c r="A12" s="5">
        <v>8</v>
      </c>
      <c r="B12" s="36" t="s">
        <v>24</v>
      </c>
      <c r="C12" s="16">
        <v>404210</v>
      </c>
      <c r="D12" s="16">
        <v>194064</v>
      </c>
      <c r="E12" s="16">
        <v>419925</v>
      </c>
      <c r="F12" s="16">
        <v>430350</v>
      </c>
      <c r="G12" s="16">
        <v>0</v>
      </c>
      <c r="H12" s="16">
        <v>6240</v>
      </c>
      <c r="I12" s="16">
        <v>52244</v>
      </c>
      <c r="J12" s="16">
        <v>54000</v>
      </c>
      <c r="K12" s="16">
        <v>17073</v>
      </c>
      <c r="L12" s="16">
        <v>256620</v>
      </c>
      <c r="M12" s="16">
        <v>235175</v>
      </c>
      <c r="N12" s="16">
        <v>19320</v>
      </c>
      <c r="O12" s="16">
        <v>14304</v>
      </c>
      <c r="P12" s="16">
        <v>0</v>
      </c>
      <c r="Q12" s="7">
        <f t="shared" si="0"/>
        <v>2103525</v>
      </c>
    </row>
    <row r="13" spans="1:17" ht="19.5" customHeight="1">
      <c r="A13" s="5">
        <v>9</v>
      </c>
      <c r="B13" s="36" t="s">
        <v>25</v>
      </c>
      <c r="C13" s="16">
        <v>449583</v>
      </c>
      <c r="D13" s="16">
        <v>93027</v>
      </c>
      <c r="E13" s="16">
        <v>501558</v>
      </c>
      <c r="F13" s="16">
        <v>203095</v>
      </c>
      <c r="G13" s="16">
        <v>177</v>
      </c>
      <c r="H13" s="16">
        <v>18000</v>
      </c>
      <c r="I13" s="16">
        <v>52242</v>
      </c>
      <c r="J13" s="16">
        <v>120600</v>
      </c>
      <c r="K13" s="16">
        <v>58536</v>
      </c>
      <c r="L13" s="16">
        <v>398220</v>
      </c>
      <c r="M13" s="16">
        <v>341000</v>
      </c>
      <c r="N13" s="16">
        <v>41400</v>
      </c>
      <c r="O13" s="16">
        <v>10728</v>
      </c>
      <c r="P13" s="16">
        <v>0</v>
      </c>
      <c r="Q13" s="7">
        <f t="shared" si="0"/>
        <v>2288166</v>
      </c>
    </row>
    <row r="14" spans="1:17" ht="19.5" customHeight="1">
      <c r="A14" s="5">
        <v>10</v>
      </c>
      <c r="B14" s="36" t="s">
        <v>26</v>
      </c>
      <c r="C14" s="16">
        <v>183529.75</v>
      </c>
      <c r="D14" s="16">
        <v>142992</v>
      </c>
      <c r="E14" s="16">
        <v>463363</v>
      </c>
      <c r="F14" s="16">
        <v>231785</v>
      </c>
      <c r="G14" s="16">
        <v>75</v>
      </c>
      <c r="H14" s="16">
        <v>10800</v>
      </c>
      <c r="I14" s="16">
        <v>12189.5</v>
      </c>
      <c r="J14" s="16">
        <v>77400</v>
      </c>
      <c r="K14" s="16">
        <v>78048</v>
      </c>
      <c r="L14" s="16">
        <v>325800</v>
      </c>
      <c r="M14" s="16">
        <v>264720</v>
      </c>
      <c r="N14" s="16">
        <v>31740</v>
      </c>
      <c r="O14" s="16">
        <v>0</v>
      </c>
      <c r="P14" s="16">
        <v>0</v>
      </c>
      <c r="Q14" s="7">
        <f t="shared" si="0"/>
        <v>1822442.25</v>
      </c>
    </row>
    <row r="15" spans="1:17" ht="19.5" customHeight="1">
      <c r="A15" s="5">
        <v>11</v>
      </c>
      <c r="B15" s="36" t="s">
        <v>27</v>
      </c>
      <c r="C15" s="16">
        <v>380238</v>
      </c>
      <c r="D15" s="16">
        <v>167042</v>
      </c>
      <c r="E15" s="16">
        <v>477927</v>
      </c>
      <c r="F15" s="16">
        <v>338240</v>
      </c>
      <c r="G15" s="16">
        <v>0</v>
      </c>
      <c r="H15" s="16">
        <v>12600</v>
      </c>
      <c r="I15" s="16">
        <v>13932</v>
      </c>
      <c r="J15" s="16">
        <v>55800</v>
      </c>
      <c r="K15" s="16">
        <v>43902</v>
      </c>
      <c r="L15" s="16">
        <v>323400</v>
      </c>
      <c r="M15" s="16">
        <v>286990</v>
      </c>
      <c r="N15" s="16">
        <v>27600</v>
      </c>
      <c r="O15" s="16">
        <v>10728</v>
      </c>
      <c r="P15" s="16">
        <v>0</v>
      </c>
      <c r="Q15" s="7">
        <f t="shared" si="0"/>
        <v>2138399</v>
      </c>
    </row>
    <row r="16" spans="1:17" ht="19.5" customHeight="1">
      <c r="A16" s="5">
        <v>12</v>
      </c>
      <c r="B16" s="36" t="s">
        <v>28</v>
      </c>
      <c r="C16" s="16">
        <v>8981</v>
      </c>
      <c r="D16" s="16">
        <v>0</v>
      </c>
      <c r="E16" s="16">
        <v>0</v>
      </c>
      <c r="F16" s="16">
        <v>6795</v>
      </c>
      <c r="G16" s="16">
        <v>0</v>
      </c>
      <c r="H16" s="16">
        <v>0</v>
      </c>
      <c r="I16" s="16">
        <v>0</v>
      </c>
      <c r="J16" s="16">
        <v>0</v>
      </c>
      <c r="K16" s="16">
        <v>2439</v>
      </c>
      <c r="L16" s="16">
        <v>0</v>
      </c>
      <c r="M16" s="16">
        <v>7290</v>
      </c>
      <c r="N16" s="16">
        <v>0</v>
      </c>
      <c r="O16" s="16">
        <v>0</v>
      </c>
      <c r="P16" s="16">
        <v>0</v>
      </c>
      <c r="Q16" s="7">
        <f t="shared" si="0"/>
        <v>25505</v>
      </c>
    </row>
    <row r="17" spans="1:17" ht="19.5" customHeight="1">
      <c r="A17" s="5">
        <v>13</v>
      </c>
      <c r="B17" s="37" t="s">
        <v>29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7">
        <f t="shared" si="0"/>
        <v>0</v>
      </c>
    </row>
    <row r="18" spans="1:17" ht="19.5" customHeight="1">
      <c r="A18" s="5">
        <v>14</v>
      </c>
      <c r="B18" s="36" t="s">
        <v>30</v>
      </c>
      <c r="C18" s="16">
        <v>90057</v>
      </c>
      <c r="D18" s="16">
        <v>50526</v>
      </c>
      <c r="E18" s="16">
        <v>84099</v>
      </c>
      <c r="F18" s="16">
        <v>67950</v>
      </c>
      <c r="G18" s="16">
        <v>0</v>
      </c>
      <c r="H18" s="16">
        <v>0</v>
      </c>
      <c r="I18" s="16">
        <v>0</v>
      </c>
      <c r="J18" s="16">
        <v>1800</v>
      </c>
      <c r="K18" s="16">
        <v>24390</v>
      </c>
      <c r="L18" s="16">
        <v>103800</v>
      </c>
      <c r="M18" s="16">
        <v>63720</v>
      </c>
      <c r="N18" s="16">
        <v>2760</v>
      </c>
      <c r="O18" s="16">
        <v>3576</v>
      </c>
      <c r="P18" s="16">
        <v>0</v>
      </c>
      <c r="Q18" s="7">
        <f t="shared" si="0"/>
        <v>492678</v>
      </c>
    </row>
    <row r="19" spans="1:17" ht="19.5" customHeight="1">
      <c r="A19" s="5">
        <v>15</v>
      </c>
      <c r="B19" s="36" t="s">
        <v>31</v>
      </c>
      <c r="C19" s="16">
        <v>431412.5</v>
      </c>
      <c r="D19" s="16">
        <v>26815.75</v>
      </c>
      <c r="E19" s="16">
        <v>0</v>
      </c>
      <c r="F19" s="16">
        <v>90600</v>
      </c>
      <c r="G19" s="16">
        <v>0</v>
      </c>
      <c r="H19" s="16">
        <v>0</v>
      </c>
      <c r="I19" s="16">
        <v>13931</v>
      </c>
      <c r="J19" s="16">
        <v>0</v>
      </c>
      <c r="K19" s="16">
        <v>88152</v>
      </c>
      <c r="L19" s="16">
        <v>5400</v>
      </c>
      <c r="M19" s="16">
        <v>7020</v>
      </c>
      <c r="N19" s="16">
        <v>1380</v>
      </c>
      <c r="O19" s="16">
        <v>7152</v>
      </c>
      <c r="P19" s="16">
        <v>9000</v>
      </c>
      <c r="Q19" s="7">
        <f t="shared" si="0"/>
        <v>680863.25</v>
      </c>
    </row>
    <row r="20" spans="1:17" ht="19.5" customHeight="1">
      <c r="A20" s="5">
        <v>16</v>
      </c>
      <c r="B20" s="36" t="s">
        <v>32</v>
      </c>
      <c r="C20" s="16">
        <v>322426.25</v>
      </c>
      <c r="D20" s="16">
        <v>27134.4</v>
      </c>
      <c r="E20" s="16">
        <v>12327</v>
      </c>
      <c r="F20" s="16">
        <v>106455</v>
      </c>
      <c r="G20" s="16">
        <v>0</v>
      </c>
      <c r="H20" s="16">
        <v>0</v>
      </c>
      <c r="I20" s="16">
        <v>20896.5</v>
      </c>
      <c r="J20" s="16">
        <v>0</v>
      </c>
      <c r="K20" s="16">
        <v>104877</v>
      </c>
      <c r="L20" s="16">
        <v>14400</v>
      </c>
      <c r="M20" s="16">
        <v>6930</v>
      </c>
      <c r="N20" s="16">
        <v>1380</v>
      </c>
      <c r="O20" s="16">
        <v>7152</v>
      </c>
      <c r="P20" s="16">
        <v>9000</v>
      </c>
      <c r="Q20" s="7">
        <f t="shared" si="0"/>
        <v>632978.15</v>
      </c>
    </row>
    <row r="21" spans="1:17" ht="19.5" customHeight="1">
      <c r="A21" s="5">
        <v>17</v>
      </c>
      <c r="B21" s="36" t="s">
        <v>33</v>
      </c>
      <c r="C21" s="16">
        <v>11664</v>
      </c>
      <c r="D21" s="16">
        <v>14445</v>
      </c>
      <c r="E21" s="16">
        <v>37848</v>
      </c>
      <c r="F21" s="16">
        <v>58890</v>
      </c>
      <c r="G21" s="16">
        <v>0</v>
      </c>
      <c r="H21" s="16">
        <v>5400</v>
      </c>
      <c r="I21" s="16">
        <v>0</v>
      </c>
      <c r="J21" s="16">
        <v>34200</v>
      </c>
      <c r="K21" s="16">
        <v>17073</v>
      </c>
      <c r="L21" s="16">
        <v>75600</v>
      </c>
      <c r="M21" s="16">
        <v>51220</v>
      </c>
      <c r="N21" s="16">
        <v>1380</v>
      </c>
      <c r="O21" s="16">
        <v>3576</v>
      </c>
      <c r="P21" s="16">
        <v>0</v>
      </c>
      <c r="Q21" s="7">
        <f t="shared" si="0"/>
        <v>311296</v>
      </c>
    </row>
    <row r="22" spans="1:17" ht="19.5" customHeight="1">
      <c r="A22" s="38"/>
      <c r="B22" s="39" t="s">
        <v>16</v>
      </c>
      <c r="C22" s="30">
        <f aca="true" t="shared" si="1" ref="C22:H22">SUM(C5:C21)</f>
        <v>5192532.25</v>
      </c>
      <c r="D22" s="30">
        <f t="shared" si="1"/>
        <v>1950045.9</v>
      </c>
      <c r="E22" s="30">
        <f t="shared" si="1"/>
        <v>4560188.2</v>
      </c>
      <c r="F22" s="30">
        <f t="shared" si="1"/>
        <v>3817280</v>
      </c>
      <c r="G22" s="30">
        <f t="shared" si="1"/>
        <v>471</v>
      </c>
      <c r="H22" s="30">
        <f t="shared" si="1"/>
        <v>153840</v>
      </c>
      <c r="I22" s="30">
        <f aca="true" t="shared" si="2" ref="I22:P22">SUM(I5:I21)</f>
        <v>334352.75</v>
      </c>
      <c r="J22" s="7">
        <f t="shared" si="2"/>
        <v>1864800</v>
      </c>
      <c r="K22" s="7">
        <f t="shared" si="2"/>
        <v>1011081</v>
      </c>
      <c r="L22" s="7">
        <f t="shared" si="2"/>
        <v>3832089</v>
      </c>
      <c r="M22" s="7">
        <f t="shared" si="2"/>
        <v>3550680</v>
      </c>
      <c r="N22" s="7">
        <f t="shared" si="2"/>
        <v>446016</v>
      </c>
      <c r="O22" s="7">
        <f t="shared" si="2"/>
        <v>139464</v>
      </c>
      <c r="P22" s="7">
        <f t="shared" si="2"/>
        <v>33000</v>
      </c>
      <c r="Q22" s="7">
        <f t="shared" si="0"/>
        <v>26885840.1</v>
      </c>
    </row>
  </sheetData>
  <sheetProtection/>
  <mergeCells count="19">
    <mergeCell ref="Q3:Q4"/>
    <mergeCell ref="M3:M4"/>
    <mergeCell ref="N3:N4"/>
    <mergeCell ref="O3:O4"/>
    <mergeCell ref="P3:P4"/>
    <mergeCell ref="I3:I4"/>
    <mergeCell ref="J3:J4"/>
    <mergeCell ref="K3:K4"/>
    <mergeCell ref="L3:L4"/>
    <mergeCell ref="A1:Q1"/>
    <mergeCell ref="K2:Q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31" right="0.16" top="0.98" bottom="0.98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18" sqref="J18"/>
    </sheetView>
  </sheetViews>
  <sheetFormatPr defaultColWidth="9.00390625" defaultRowHeight="14.25"/>
  <cols>
    <col min="1" max="1" width="3.625" style="10" customWidth="1"/>
    <col min="2" max="2" width="10.625" style="11" customWidth="1"/>
    <col min="3" max="6" width="12.625" style="10" customWidth="1"/>
    <col min="7" max="7" width="8.625" style="10" customWidth="1"/>
    <col min="8" max="8" width="10.625" style="10" customWidth="1"/>
    <col min="9" max="9" width="12.875" style="10" customWidth="1"/>
    <col min="10" max="10" width="13.125" style="10" customWidth="1"/>
    <col min="11" max="254" width="13.625" style="10" customWidth="1"/>
  </cols>
  <sheetData>
    <row r="1" spans="1:10" ht="46.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9.5" customHeight="1" hidden="1">
      <c r="A2" s="19"/>
      <c r="B2" s="19"/>
      <c r="C2" s="19"/>
      <c r="D2" s="19"/>
      <c r="E2" s="19"/>
      <c r="F2" s="19"/>
      <c r="G2" s="19"/>
      <c r="H2" s="19"/>
      <c r="I2" s="19"/>
      <c r="J2" s="33"/>
    </row>
    <row r="3" spans="1:11" ht="19.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50" t="s">
        <v>6</v>
      </c>
      <c r="H3" s="50" t="s">
        <v>7</v>
      </c>
      <c r="I3" s="50" t="s">
        <v>8</v>
      </c>
      <c r="J3" s="52" t="s">
        <v>16</v>
      </c>
      <c r="K3" s="34"/>
    </row>
    <row r="4" spans="1:11" s="18" customFormat="1" ht="18.75">
      <c r="A4" s="48"/>
      <c r="B4" s="48"/>
      <c r="C4" s="49"/>
      <c r="D4" s="49"/>
      <c r="E4" s="49"/>
      <c r="F4" s="49"/>
      <c r="G4" s="51"/>
      <c r="H4" s="51"/>
      <c r="I4" s="51"/>
      <c r="J4" s="53"/>
      <c r="K4" s="34"/>
    </row>
    <row r="5" spans="1:10" ht="19.5" customHeight="1">
      <c r="A5" s="20">
        <v>1</v>
      </c>
      <c r="B5" s="21" t="s">
        <v>17</v>
      </c>
      <c r="C5" s="6">
        <v>390671</v>
      </c>
      <c r="D5" s="6">
        <v>128060</v>
      </c>
      <c r="E5" s="6">
        <v>435780</v>
      </c>
      <c r="F5" s="6">
        <v>292185</v>
      </c>
      <c r="G5" s="6">
        <v>57</v>
      </c>
      <c r="H5" s="6">
        <v>27600</v>
      </c>
      <c r="I5" s="6">
        <v>19156</v>
      </c>
      <c r="J5" s="35">
        <f>SUM(C5:I5)</f>
        <v>1293509</v>
      </c>
    </row>
    <row r="6" spans="1:10" ht="19.5" customHeight="1">
      <c r="A6" s="22">
        <v>2</v>
      </c>
      <c r="B6" s="23" t="s">
        <v>18</v>
      </c>
      <c r="C6" s="6">
        <v>621922</v>
      </c>
      <c r="D6" s="6">
        <v>231689</v>
      </c>
      <c r="E6" s="6">
        <v>568457</v>
      </c>
      <c r="F6" s="6">
        <v>529255</v>
      </c>
      <c r="G6" s="6">
        <v>0</v>
      </c>
      <c r="H6" s="6">
        <v>26400</v>
      </c>
      <c r="I6" s="6">
        <v>66175</v>
      </c>
      <c r="J6" s="35">
        <f aca="true" t="shared" si="0" ref="J6:J22">SUM(C6:I6)</f>
        <v>2043898</v>
      </c>
    </row>
    <row r="7" spans="1:10" ht="19.5" customHeight="1">
      <c r="A7" s="22">
        <v>3</v>
      </c>
      <c r="B7" s="23" t="s">
        <v>19</v>
      </c>
      <c r="C7" s="6">
        <v>393806</v>
      </c>
      <c r="D7" s="6">
        <v>115401</v>
      </c>
      <c r="E7" s="6">
        <v>374028</v>
      </c>
      <c r="F7" s="6">
        <v>197055</v>
      </c>
      <c r="G7" s="6">
        <v>0</v>
      </c>
      <c r="H7" s="6">
        <v>5400</v>
      </c>
      <c r="I7" s="6">
        <v>29603.25</v>
      </c>
      <c r="J7" s="35">
        <f t="shared" si="0"/>
        <v>1115293.25</v>
      </c>
    </row>
    <row r="8" spans="1:10" ht="19.5" customHeight="1">
      <c r="A8" s="22">
        <v>4</v>
      </c>
      <c r="B8" s="23" t="s">
        <v>20</v>
      </c>
      <c r="C8" s="6">
        <v>388365</v>
      </c>
      <c r="D8" s="6">
        <v>227075</v>
      </c>
      <c r="E8" s="6">
        <v>314510</v>
      </c>
      <c r="F8" s="6">
        <v>353340</v>
      </c>
      <c r="G8" s="6">
        <v>0</v>
      </c>
      <c r="H8" s="6">
        <v>16200</v>
      </c>
      <c r="I8" s="6">
        <v>13932</v>
      </c>
      <c r="J8" s="35">
        <f t="shared" si="0"/>
        <v>1313422</v>
      </c>
    </row>
    <row r="9" spans="1:10" ht="19.5" customHeight="1">
      <c r="A9" s="22">
        <v>5</v>
      </c>
      <c r="B9" s="23" t="s">
        <v>21</v>
      </c>
      <c r="C9" s="6">
        <v>289336.75</v>
      </c>
      <c r="D9" s="6">
        <v>152589</v>
      </c>
      <c r="E9" s="6">
        <v>273107</v>
      </c>
      <c r="F9" s="6">
        <v>209135</v>
      </c>
      <c r="G9" s="6">
        <v>75</v>
      </c>
      <c r="H9" s="6">
        <v>7200</v>
      </c>
      <c r="I9" s="6">
        <v>17413.5</v>
      </c>
      <c r="J9" s="35">
        <f t="shared" si="0"/>
        <v>948856.25</v>
      </c>
    </row>
    <row r="10" spans="1:10" ht="19.5" customHeight="1">
      <c r="A10" s="22">
        <v>6</v>
      </c>
      <c r="B10" s="23" t="s">
        <v>22</v>
      </c>
      <c r="C10" s="6">
        <v>476222</v>
      </c>
      <c r="D10" s="6">
        <v>222912.75</v>
      </c>
      <c r="E10" s="6">
        <v>258795.2</v>
      </c>
      <c r="F10" s="6">
        <v>392600</v>
      </c>
      <c r="G10" s="6">
        <v>0</v>
      </c>
      <c r="H10" s="6">
        <v>9000</v>
      </c>
      <c r="I10" s="6">
        <v>13931</v>
      </c>
      <c r="J10" s="35">
        <f t="shared" si="0"/>
        <v>1373460.95</v>
      </c>
    </row>
    <row r="11" spans="1:10" ht="19.5" customHeight="1">
      <c r="A11" s="22">
        <v>7</v>
      </c>
      <c r="B11" s="23" t="s">
        <v>23</v>
      </c>
      <c r="C11" s="6">
        <v>350108</v>
      </c>
      <c r="D11" s="6">
        <v>156273</v>
      </c>
      <c r="E11" s="6">
        <v>338464</v>
      </c>
      <c r="F11" s="6">
        <v>309550</v>
      </c>
      <c r="G11" s="6">
        <v>87</v>
      </c>
      <c r="H11" s="6">
        <v>9000</v>
      </c>
      <c r="I11" s="6">
        <v>8707</v>
      </c>
      <c r="J11" s="35">
        <f t="shared" si="0"/>
        <v>1172189</v>
      </c>
    </row>
    <row r="12" spans="1:10" ht="19.5" customHeight="1">
      <c r="A12" s="22">
        <v>8</v>
      </c>
      <c r="B12" s="23" t="s">
        <v>24</v>
      </c>
      <c r="C12" s="6">
        <v>404210</v>
      </c>
      <c r="D12" s="6">
        <v>194064</v>
      </c>
      <c r="E12" s="6">
        <v>419925</v>
      </c>
      <c r="F12" s="6">
        <v>430350</v>
      </c>
      <c r="G12" s="6">
        <v>0</v>
      </c>
      <c r="H12" s="6">
        <v>6240</v>
      </c>
      <c r="I12" s="6">
        <v>52244</v>
      </c>
      <c r="J12" s="35">
        <f t="shared" si="0"/>
        <v>1507033</v>
      </c>
    </row>
    <row r="13" spans="1:10" ht="19.5" customHeight="1">
      <c r="A13" s="24">
        <v>9</v>
      </c>
      <c r="B13" s="25" t="s">
        <v>25</v>
      </c>
      <c r="C13" s="6">
        <v>449583</v>
      </c>
      <c r="D13" s="6">
        <v>93027</v>
      </c>
      <c r="E13" s="6">
        <v>501558</v>
      </c>
      <c r="F13" s="6">
        <v>203095</v>
      </c>
      <c r="G13" s="6">
        <v>177</v>
      </c>
      <c r="H13" s="6">
        <v>18000</v>
      </c>
      <c r="I13" s="6">
        <v>52242</v>
      </c>
      <c r="J13" s="35">
        <f t="shared" si="0"/>
        <v>1317682</v>
      </c>
    </row>
    <row r="14" spans="1:10" ht="19.5" customHeight="1">
      <c r="A14" s="26">
        <v>10</v>
      </c>
      <c r="B14" s="27" t="s">
        <v>26</v>
      </c>
      <c r="C14" s="6">
        <v>183529.75</v>
      </c>
      <c r="D14" s="6">
        <v>142992</v>
      </c>
      <c r="E14" s="6">
        <v>463363</v>
      </c>
      <c r="F14" s="6">
        <v>231785</v>
      </c>
      <c r="G14" s="6">
        <v>75</v>
      </c>
      <c r="H14" s="6">
        <v>10800</v>
      </c>
      <c r="I14" s="6">
        <v>12189.5</v>
      </c>
      <c r="J14" s="35">
        <f t="shared" si="0"/>
        <v>1044734.25</v>
      </c>
    </row>
    <row r="15" spans="1:10" ht="19.5" customHeight="1">
      <c r="A15" s="26">
        <v>11</v>
      </c>
      <c r="B15" s="27" t="s">
        <v>27</v>
      </c>
      <c r="C15" s="6">
        <v>380238</v>
      </c>
      <c r="D15" s="6">
        <v>167042</v>
      </c>
      <c r="E15" s="6">
        <v>477927</v>
      </c>
      <c r="F15" s="6">
        <v>338240</v>
      </c>
      <c r="G15" s="6">
        <v>0</v>
      </c>
      <c r="H15" s="6">
        <v>12600</v>
      </c>
      <c r="I15" s="6">
        <v>13932</v>
      </c>
      <c r="J15" s="35">
        <f t="shared" si="0"/>
        <v>1389979</v>
      </c>
    </row>
    <row r="16" spans="1:10" ht="19.5" customHeight="1">
      <c r="A16" s="26">
        <v>12</v>
      </c>
      <c r="B16" s="27" t="s">
        <v>28</v>
      </c>
      <c r="C16" s="6">
        <v>8981</v>
      </c>
      <c r="D16" s="6">
        <v>0</v>
      </c>
      <c r="E16" s="6">
        <v>0</v>
      </c>
      <c r="F16" s="6">
        <v>6795</v>
      </c>
      <c r="G16" s="6">
        <v>0</v>
      </c>
      <c r="H16" s="6">
        <v>0</v>
      </c>
      <c r="I16" s="6">
        <v>0</v>
      </c>
      <c r="J16" s="35">
        <f t="shared" si="0"/>
        <v>15776</v>
      </c>
    </row>
    <row r="17" spans="1:10" ht="19.5" customHeight="1">
      <c r="A17" s="26">
        <v>13</v>
      </c>
      <c r="B17" s="23" t="s">
        <v>29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35">
        <f t="shared" si="0"/>
        <v>0</v>
      </c>
    </row>
    <row r="18" spans="1:10" ht="19.5" customHeight="1">
      <c r="A18" s="26">
        <v>14</v>
      </c>
      <c r="B18" s="27" t="s">
        <v>30</v>
      </c>
      <c r="C18" s="6">
        <v>90057</v>
      </c>
      <c r="D18" s="6">
        <v>50526</v>
      </c>
      <c r="E18" s="6">
        <v>84099</v>
      </c>
      <c r="F18" s="6">
        <v>67950</v>
      </c>
      <c r="G18" s="6">
        <v>0</v>
      </c>
      <c r="H18" s="6">
        <v>0</v>
      </c>
      <c r="I18" s="6">
        <v>0</v>
      </c>
      <c r="J18" s="35">
        <f t="shared" si="0"/>
        <v>292632</v>
      </c>
    </row>
    <row r="19" spans="1:10" ht="19.5" customHeight="1">
      <c r="A19" s="26">
        <v>15</v>
      </c>
      <c r="B19" s="27" t="s">
        <v>31</v>
      </c>
      <c r="C19" s="6">
        <v>431412.5</v>
      </c>
      <c r="D19" s="6">
        <v>26815.75</v>
      </c>
      <c r="E19" s="6">
        <v>0</v>
      </c>
      <c r="F19" s="6">
        <v>90600</v>
      </c>
      <c r="G19" s="6">
        <v>0</v>
      </c>
      <c r="H19" s="6">
        <v>0</v>
      </c>
      <c r="I19" s="6">
        <v>13931</v>
      </c>
      <c r="J19" s="35">
        <f t="shared" si="0"/>
        <v>562759.25</v>
      </c>
    </row>
    <row r="20" spans="1:10" ht="19.5" customHeight="1">
      <c r="A20" s="26">
        <v>16</v>
      </c>
      <c r="B20" s="27" t="s">
        <v>32</v>
      </c>
      <c r="C20" s="6">
        <v>322426.25</v>
      </c>
      <c r="D20" s="6">
        <v>27134.4</v>
      </c>
      <c r="E20" s="6">
        <v>12327</v>
      </c>
      <c r="F20" s="6">
        <v>106455</v>
      </c>
      <c r="G20" s="6">
        <v>0</v>
      </c>
      <c r="H20" s="6">
        <v>0</v>
      </c>
      <c r="I20" s="6">
        <v>20896.5</v>
      </c>
      <c r="J20" s="35">
        <f t="shared" si="0"/>
        <v>489239.15</v>
      </c>
    </row>
    <row r="21" spans="1:10" ht="19.5" customHeight="1">
      <c r="A21" s="26">
        <v>17</v>
      </c>
      <c r="B21" s="27" t="s">
        <v>33</v>
      </c>
      <c r="C21" s="6">
        <v>11664</v>
      </c>
      <c r="D21" s="6">
        <v>14445</v>
      </c>
      <c r="E21" s="6">
        <v>37848</v>
      </c>
      <c r="F21" s="6">
        <v>58890</v>
      </c>
      <c r="G21" s="6">
        <v>0</v>
      </c>
      <c r="H21" s="6">
        <v>5400</v>
      </c>
      <c r="I21" s="6">
        <v>0</v>
      </c>
      <c r="J21" s="35">
        <f t="shared" si="0"/>
        <v>128247</v>
      </c>
    </row>
    <row r="22" spans="1:10" ht="19.5" customHeight="1">
      <c r="A22" s="28"/>
      <c r="B22" s="29" t="s">
        <v>16</v>
      </c>
      <c r="C22" s="30">
        <f aca="true" t="shared" si="1" ref="C22:I22">SUM(C5:C21)</f>
        <v>5192532.25</v>
      </c>
      <c r="D22" s="30">
        <f t="shared" si="1"/>
        <v>1950045.9</v>
      </c>
      <c r="E22" s="30">
        <f t="shared" si="1"/>
        <v>4560188.2</v>
      </c>
      <c r="F22" s="30">
        <f t="shared" si="1"/>
        <v>3817280</v>
      </c>
      <c r="G22" s="30">
        <f t="shared" si="1"/>
        <v>471</v>
      </c>
      <c r="H22" s="30">
        <f t="shared" si="1"/>
        <v>153840</v>
      </c>
      <c r="I22" s="30">
        <f t="shared" si="1"/>
        <v>334352.75</v>
      </c>
      <c r="J22" s="35">
        <f t="shared" si="0"/>
        <v>16008710.100000001</v>
      </c>
    </row>
    <row r="23" spans="1:10" ht="14.25">
      <c r="A23" s="31"/>
      <c r="B23" s="32"/>
      <c r="C23" s="31"/>
      <c r="D23" s="31"/>
      <c r="E23" s="31"/>
      <c r="F23" s="31"/>
      <c r="G23" s="31"/>
      <c r="H23" s="31"/>
      <c r="I23" s="31"/>
      <c r="J23" s="31"/>
    </row>
  </sheetData>
  <sheetProtection/>
  <mergeCells count="11"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1.02" right="0.75" top="1" bottom="0.44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E13" sqref="E13"/>
    </sheetView>
  </sheetViews>
  <sheetFormatPr defaultColWidth="9.00390625" defaultRowHeight="14.25"/>
  <cols>
    <col min="1" max="1" width="5.00390625" style="0" customWidth="1"/>
    <col min="2" max="2" width="23.375" style="0" customWidth="1"/>
    <col min="3" max="3" width="13.25390625" style="0" customWidth="1"/>
    <col min="4" max="4" width="12.00390625" style="14" customWidth="1"/>
    <col min="5" max="5" width="13.875" style="14" customWidth="1"/>
    <col min="6" max="6" width="14.125" style="0" customWidth="1"/>
    <col min="7" max="7" width="12.75390625" style="14" customWidth="1"/>
    <col min="8" max="8" width="11.625" style="14" customWidth="1"/>
    <col min="9" max="9" width="15.75390625" style="0" customWidth="1"/>
    <col min="10" max="10" width="13.875" style="14" customWidth="1"/>
    <col min="11" max="11" width="11.625" style="14" customWidth="1"/>
  </cols>
  <sheetData>
    <row r="1" spans="1:11" ht="30.75" customHeight="1">
      <c r="A1" s="54" t="s">
        <v>35</v>
      </c>
      <c r="B1" s="54"/>
      <c r="C1" s="54"/>
      <c r="D1" s="55"/>
      <c r="E1" s="55"/>
      <c r="F1" s="54"/>
      <c r="G1" s="55"/>
      <c r="H1" s="55"/>
      <c r="I1" s="54"/>
      <c r="J1" s="55"/>
      <c r="K1" s="55"/>
    </row>
    <row r="2" spans="1:11" ht="19.5" customHeight="1">
      <c r="A2" s="58" t="s">
        <v>0</v>
      </c>
      <c r="B2" s="58" t="s">
        <v>1</v>
      </c>
      <c r="C2" s="56" t="s">
        <v>9</v>
      </c>
      <c r="D2" s="57"/>
      <c r="E2" s="57"/>
      <c r="F2" s="56" t="s">
        <v>36</v>
      </c>
      <c r="G2" s="57"/>
      <c r="H2" s="57"/>
      <c r="I2" s="56" t="s">
        <v>16</v>
      </c>
      <c r="J2" s="57" t="s">
        <v>37</v>
      </c>
      <c r="K2" s="57" t="s">
        <v>38</v>
      </c>
    </row>
    <row r="3" spans="1:11" ht="19.5" customHeight="1">
      <c r="A3" s="59"/>
      <c r="B3" s="59"/>
      <c r="C3" s="1" t="s">
        <v>39</v>
      </c>
      <c r="D3" s="15" t="s">
        <v>40</v>
      </c>
      <c r="E3" s="15" t="s">
        <v>41</v>
      </c>
      <c r="F3" s="1" t="s">
        <v>39</v>
      </c>
      <c r="G3" s="15" t="s">
        <v>40</v>
      </c>
      <c r="H3" s="15" t="s">
        <v>41</v>
      </c>
      <c r="I3" s="56"/>
      <c r="J3" s="57"/>
      <c r="K3" s="57"/>
    </row>
    <row r="4" spans="1:11" ht="19.5" customHeight="1">
      <c r="A4" s="5">
        <v>1</v>
      </c>
      <c r="B4" s="1" t="s">
        <v>17</v>
      </c>
      <c r="C4" s="16">
        <v>57600</v>
      </c>
      <c r="D4" s="15">
        <f>C4*70%</f>
        <v>40320</v>
      </c>
      <c r="E4" s="15">
        <f>C4*30%</f>
        <v>17280</v>
      </c>
      <c r="F4" s="6">
        <v>273300</v>
      </c>
      <c r="G4" s="15">
        <f>F4*70%</f>
        <v>191310</v>
      </c>
      <c r="H4" s="15">
        <f>F4*30%</f>
        <v>81990</v>
      </c>
      <c r="I4" s="7">
        <f>C4+F4</f>
        <v>330900</v>
      </c>
      <c r="J4" s="15">
        <f>I4*70%</f>
        <v>231629.99999999997</v>
      </c>
      <c r="K4" s="15">
        <f>I4*30%</f>
        <v>99270</v>
      </c>
    </row>
    <row r="5" spans="1:11" ht="19.5" customHeight="1">
      <c r="A5" s="5">
        <v>2</v>
      </c>
      <c r="B5" s="1" t="s">
        <v>18</v>
      </c>
      <c r="C5" s="16">
        <v>360000</v>
      </c>
      <c r="D5" s="15">
        <f aca="true" t="shared" si="0" ref="D5:D21">C5*70%</f>
        <v>251999.99999999997</v>
      </c>
      <c r="E5" s="15">
        <f aca="true" t="shared" si="1" ref="E5:E21">C5*30%</f>
        <v>108000</v>
      </c>
      <c r="F5" s="6">
        <v>429420</v>
      </c>
      <c r="G5" s="15">
        <f aca="true" t="shared" si="2" ref="G5:G21">F5*70%</f>
        <v>300594</v>
      </c>
      <c r="H5" s="15">
        <f aca="true" t="shared" si="3" ref="H5:H21">F5*30%</f>
        <v>128826</v>
      </c>
      <c r="I5" s="7">
        <f aca="true" t="shared" si="4" ref="I5:I21">C5+F5</f>
        <v>789420</v>
      </c>
      <c r="J5" s="15">
        <f aca="true" t="shared" si="5" ref="J5:J21">I5*70%</f>
        <v>552594</v>
      </c>
      <c r="K5" s="15">
        <f aca="true" t="shared" si="6" ref="K5:K21">I5*30%</f>
        <v>236826</v>
      </c>
    </row>
    <row r="6" spans="1:11" ht="19.5" customHeight="1">
      <c r="A6" s="5">
        <v>3</v>
      </c>
      <c r="B6" s="1" t="s">
        <v>19</v>
      </c>
      <c r="C6" s="16">
        <v>64800</v>
      </c>
      <c r="D6" s="15">
        <f t="shared" si="0"/>
        <v>45360</v>
      </c>
      <c r="E6" s="15">
        <f t="shared" si="1"/>
        <v>19440</v>
      </c>
      <c r="F6" s="6">
        <v>290360</v>
      </c>
      <c r="G6" s="15">
        <f t="shared" si="2"/>
        <v>203252</v>
      </c>
      <c r="H6" s="15">
        <f t="shared" si="3"/>
        <v>87108</v>
      </c>
      <c r="I6" s="7">
        <f t="shared" si="4"/>
        <v>355160</v>
      </c>
      <c r="J6" s="15">
        <f t="shared" si="5"/>
        <v>248611.99999999997</v>
      </c>
      <c r="K6" s="15">
        <f t="shared" si="6"/>
        <v>106548</v>
      </c>
    </row>
    <row r="7" spans="1:11" ht="19.5" customHeight="1">
      <c r="A7" s="5">
        <v>4</v>
      </c>
      <c r="B7" s="1" t="s">
        <v>20</v>
      </c>
      <c r="C7" s="16">
        <v>329400</v>
      </c>
      <c r="D7" s="15">
        <f t="shared" si="0"/>
        <v>230579.99999999997</v>
      </c>
      <c r="E7" s="15">
        <f t="shared" si="1"/>
        <v>98820</v>
      </c>
      <c r="F7" s="6">
        <v>378800</v>
      </c>
      <c r="G7" s="15">
        <f t="shared" si="2"/>
        <v>265160</v>
      </c>
      <c r="H7" s="15">
        <f t="shared" si="3"/>
        <v>113640</v>
      </c>
      <c r="I7" s="7">
        <f t="shared" si="4"/>
        <v>708200</v>
      </c>
      <c r="J7" s="15">
        <f t="shared" si="5"/>
        <v>495739.99999999994</v>
      </c>
      <c r="K7" s="15">
        <f t="shared" si="6"/>
        <v>212460</v>
      </c>
    </row>
    <row r="8" spans="1:11" ht="19.5" customHeight="1">
      <c r="A8" s="5">
        <v>5</v>
      </c>
      <c r="B8" s="1" t="s">
        <v>21</v>
      </c>
      <c r="C8" s="16">
        <v>351000</v>
      </c>
      <c r="D8" s="15">
        <f t="shared" si="0"/>
        <v>245699.99999999997</v>
      </c>
      <c r="E8" s="15">
        <f t="shared" si="1"/>
        <v>105300</v>
      </c>
      <c r="F8" s="6">
        <v>278740</v>
      </c>
      <c r="G8" s="15">
        <f t="shared" si="2"/>
        <v>195118</v>
      </c>
      <c r="H8" s="15">
        <f t="shared" si="3"/>
        <v>83622</v>
      </c>
      <c r="I8" s="7">
        <f t="shared" si="4"/>
        <v>629740</v>
      </c>
      <c r="J8" s="15">
        <f t="shared" si="5"/>
        <v>440818</v>
      </c>
      <c r="K8" s="15">
        <f t="shared" si="6"/>
        <v>188922</v>
      </c>
    </row>
    <row r="9" spans="1:11" ht="19.5" customHeight="1">
      <c r="A9" s="5">
        <v>6</v>
      </c>
      <c r="B9" s="1" t="s">
        <v>22</v>
      </c>
      <c r="C9" s="16">
        <v>243000</v>
      </c>
      <c r="D9" s="15">
        <f t="shared" si="0"/>
        <v>170100</v>
      </c>
      <c r="E9" s="15">
        <f t="shared" si="1"/>
        <v>72900</v>
      </c>
      <c r="F9" s="6">
        <v>457910</v>
      </c>
      <c r="G9" s="15">
        <f t="shared" si="2"/>
        <v>320537</v>
      </c>
      <c r="H9" s="15">
        <f t="shared" si="3"/>
        <v>137373</v>
      </c>
      <c r="I9" s="7">
        <f t="shared" si="4"/>
        <v>700910</v>
      </c>
      <c r="J9" s="15">
        <f t="shared" si="5"/>
        <v>490636.99999999994</v>
      </c>
      <c r="K9" s="15">
        <f t="shared" si="6"/>
        <v>210273</v>
      </c>
    </row>
    <row r="10" spans="1:11" ht="19.5" customHeight="1">
      <c r="A10" s="5">
        <v>7</v>
      </c>
      <c r="B10" s="1" t="s">
        <v>23</v>
      </c>
      <c r="C10" s="16">
        <v>115200</v>
      </c>
      <c r="D10" s="15">
        <f t="shared" si="0"/>
        <v>80640</v>
      </c>
      <c r="E10" s="15">
        <f t="shared" si="1"/>
        <v>34560</v>
      </c>
      <c r="F10" s="6">
        <v>178085</v>
      </c>
      <c r="G10" s="15">
        <f t="shared" si="2"/>
        <v>124659.49999999999</v>
      </c>
      <c r="H10" s="15">
        <f t="shared" si="3"/>
        <v>53425.5</v>
      </c>
      <c r="I10" s="7">
        <f t="shared" si="4"/>
        <v>293285</v>
      </c>
      <c r="J10" s="15">
        <f t="shared" si="5"/>
        <v>205299.5</v>
      </c>
      <c r="K10" s="15">
        <f t="shared" si="6"/>
        <v>87985.5</v>
      </c>
    </row>
    <row r="11" spans="1:11" ht="19.5" customHeight="1">
      <c r="A11" s="5">
        <v>8</v>
      </c>
      <c r="B11" s="1" t="s">
        <v>24</v>
      </c>
      <c r="C11" s="16">
        <v>54000</v>
      </c>
      <c r="D11" s="15">
        <f t="shared" si="0"/>
        <v>37800</v>
      </c>
      <c r="E11" s="15">
        <f t="shared" si="1"/>
        <v>16200</v>
      </c>
      <c r="F11" s="6">
        <v>235175</v>
      </c>
      <c r="G11" s="15">
        <f t="shared" si="2"/>
        <v>164622.5</v>
      </c>
      <c r="H11" s="15">
        <f t="shared" si="3"/>
        <v>70552.5</v>
      </c>
      <c r="I11" s="7">
        <f t="shared" si="4"/>
        <v>289175</v>
      </c>
      <c r="J11" s="15">
        <f t="shared" si="5"/>
        <v>202422.5</v>
      </c>
      <c r="K11" s="15">
        <f t="shared" si="6"/>
        <v>86752.5</v>
      </c>
    </row>
    <row r="12" spans="1:11" ht="19.5" customHeight="1">
      <c r="A12" s="5">
        <v>9</v>
      </c>
      <c r="B12" s="1" t="s">
        <v>25</v>
      </c>
      <c r="C12" s="16">
        <v>120600</v>
      </c>
      <c r="D12" s="15">
        <f t="shared" si="0"/>
        <v>84420</v>
      </c>
      <c r="E12" s="15">
        <f t="shared" si="1"/>
        <v>36180</v>
      </c>
      <c r="F12" s="6">
        <v>341000</v>
      </c>
      <c r="G12" s="15">
        <f t="shared" si="2"/>
        <v>238699.99999999997</v>
      </c>
      <c r="H12" s="15">
        <f t="shared" si="3"/>
        <v>102300</v>
      </c>
      <c r="I12" s="7">
        <f t="shared" si="4"/>
        <v>461600</v>
      </c>
      <c r="J12" s="15">
        <f t="shared" si="5"/>
        <v>323120</v>
      </c>
      <c r="K12" s="15">
        <f t="shared" si="6"/>
        <v>138480</v>
      </c>
    </row>
    <row r="13" spans="1:11" ht="19.5" customHeight="1">
      <c r="A13" s="5">
        <v>10</v>
      </c>
      <c r="B13" s="1" t="s">
        <v>26</v>
      </c>
      <c r="C13" s="16">
        <v>77400</v>
      </c>
      <c r="D13" s="15">
        <f t="shared" si="0"/>
        <v>54180</v>
      </c>
      <c r="E13" s="15">
        <f t="shared" si="1"/>
        <v>23220</v>
      </c>
      <c r="F13" s="6">
        <v>264720</v>
      </c>
      <c r="G13" s="15">
        <f t="shared" si="2"/>
        <v>185304</v>
      </c>
      <c r="H13" s="15">
        <f t="shared" si="3"/>
        <v>79416</v>
      </c>
      <c r="I13" s="7">
        <f t="shared" si="4"/>
        <v>342120</v>
      </c>
      <c r="J13" s="15">
        <f t="shared" si="5"/>
        <v>239483.99999999997</v>
      </c>
      <c r="K13" s="15">
        <f t="shared" si="6"/>
        <v>102636</v>
      </c>
    </row>
    <row r="14" spans="1:11" ht="19.5" customHeight="1">
      <c r="A14" s="5">
        <v>11</v>
      </c>
      <c r="B14" s="1" t="s">
        <v>27</v>
      </c>
      <c r="C14" s="16">
        <v>55800</v>
      </c>
      <c r="D14" s="15">
        <f t="shared" si="0"/>
        <v>39060</v>
      </c>
      <c r="E14" s="15">
        <f t="shared" si="1"/>
        <v>16740</v>
      </c>
      <c r="F14" s="6">
        <v>286990</v>
      </c>
      <c r="G14" s="15">
        <f t="shared" si="2"/>
        <v>200893</v>
      </c>
      <c r="H14" s="15">
        <f t="shared" si="3"/>
        <v>86097</v>
      </c>
      <c r="I14" s="7">
        <f t="shared" si="4"/>
        <v>342790</v>
      </c>
      <c r="J14" s="15">
        <f t="shared" si="5"/>
        <v>239952.99999999997</v>
      </c>
      <c r="K14" s="15">
        <f t="shared" si="6"/>
        <v>102837</v>
      </c>
    </row>
    <row r="15" spans="1:11" ht="19.5" customHeight="1">
      <c r="A15" s="5">
        <v>12</v>
      </c>
      <c r="B15" s="1" t="s">
        <v>28</v>
      </c>
      <c r="C15" s="16">
        <v>0</v>
      </c>
      <c r="D15" s="15">
        <f t="shared" si="0"/>
        <v>0</v>
      </c>
      <c r="E15" s="15">
        <f t="shared" si="1"/>
        <v>0</v>
      </c>
      <c r="F15" s="6">
        <v>7290</v>
      </c>
      <c r="G15" s="15">
        <f t="shared" si="2"/>
        <v>5103</v>
      </c>
      <c r="H15" s="15">
        <f t="shared" si="3"/>
        <v>2187</v>
      </c>
      <c r="I15" s="7">
        <f t="shared" si="4"/>
        <v>7290</v>
      </c>
      <c r="J15" s="15">
        <f t="shared" si="5"/>
        <v>5103</v>
      </c>
      <c r="K15" s="15">
        <f t="shared" si="6"/>
        <v>2187</v>
      </c>
    </row>
    <row r="16" spans="1:11" ht="19.5" customHeight="1">
      <c r="A16" s="5">
        <v>13</v>
      </c>
      <c r="B16" s="1" t="s">
        <v>29</v>
      </c>
      <c r="C16" s="16">
        <v>0</v>
      </c>
      <c r="D16" s="15">
        <f t="shared" si="0"/>
        <v>0</v>
      </c>
      <c r="E16" s="15">
        <f t="shared" si="1"/>
        <v>0</v>
      </c>
      <c r="F16" s="6">
        <v>0</v>
      </c>
      <c r="G16" s="15">
        <f t="shared" si="2"/>
        <v>0</v>
      </c>
      <c r="H16" s="15">
        <f t="shared" si="3"/>
        <v>0</v>
      </c>
      <c r="I16" s="7">
        <f t="shared" si="4"/>
        <v>0</v>
      </c>
      <c r="J16" s="15">
        <f t="shared" si="5"/>
        <v>0</v>
      </c>
      <c r="K16" s="15">
        <f t="shared" si="6"/>
        <v>0</v>
      </c>
    </row>
    <row r="17" spans="1:11" ht="19.5" customHeight="1">
      <c r="A17" s="5">
        <v>14</v>
      </c>
      <c r="B17" s="1" t="s">
        <v>42</v>
      </c>
      <c r="C17" s="16">
        <v>1800</v>
      </c>
      <c r="D17" s="15">
        <f t="shared" si="0"/>
        <v>1260</v>
      </c>
      <c r="E17" s="15">
        <f t="shared" si="1"/>
        <v>540</v>
      </c>
      <c r="F17" s="6">
        <v>63720</v>
      </c>
      <c r="G17" s="15">
        <f t="shared" si="2"/>
        <v>44604</v>
      </c>
      <c r="H17" s="15">
        <f t="shared" si="3"/>
        <v>19116</v>
      </c>
      <c r="I17" s="7">
        <f t="shared" si="4"/>
        <v>65520</v>
      </c>
      <c r="J17" s="15">
        <f t="shared" si="5"/>
        <v>45864</v>
      </c>
      <c r="K17" s="15">
        <f t="shared" si="6"/>
        <v>19656</v>
      </c>
    </row>
    <row r="18" spans="1:11" ht="19.5" customHeight="1">
      <c r="A18" s="5">
        <v>15</v>
      </c>
      <c r="B18" s="1" t="s">
        <v>43</v>
      </c>
      <c r="C18" s="16">
        <v>0</v>
      </c>
      <c r="D18" s="15">
        <f t="shared" si="0"/>
        <v>0</v>
      </c>
      <c r="E18" s="15">
        <f t="shared" si="1"/>
        <v>0</v>
      </c>
      <c r="F18" s="6">
        <v>7020</v>
      </c>
      <c r="G18" s="15">
        <f t="shared" si="2"/>
        <v>4914</v>
      </c>
      <c r="H18" s="15">
        <f t="shared" si="3"/>
        <v>2106</v>
      </c>
      <c r="I18" s="7">
        <f t="shared" si="4"/>
        <v>7020</v>
      </c>
      <c r="J18" s="15">
        <f t="shared" si="5"/>
        <v>4914</v>
      </c>
      <c r="K18" s="15">
        <f t="shared" si="6"/>
        <v>2106</v>
      </c>
    </row>
    <row r="19" spans="1:11" ht="19.5" customHeight="1">
      <c r="A19" s="5">
        <v>16</v>
      </c>
      <c r="B19" s="1" t="s">
        <v>44</v>
      </c>
      <c r="C19" s="16">
        <v>0</v>
      </c>
      <c r="D19" s="15">
        <f t="shared" si="0"/>
        <v>0</v>
      </c>
      <c r="E19" s="15">
        <f t="shared" si="1"/>
        <v>0</v>
      </c>
      <c r="F19" s="6">
        <v>6930</v>
      </c>
      <c r="G19" s="15">
        <f t="shared" si="2"/>
        <v>4851</v>
      </c>
      <c r="H19" s="15">
        <f t="shared" si="3"/>
        <v>2079</v>
      </c>
      <c r="I19" s="7">
        <f t="shared" si="4"/>
        <v>6930</v>
      </c>
      <c r="J19" s="15">
        <f t="shared" si="5"/>
        <v>4851</v>
      </c>
      <c r="K19" s="15">
        <f t="shared" si="6"/>
        <v>2079</v>
      </c>
    </row>
    <row r="20" spans="1:11" ht="19.5" customHeight="1">
      <c r="A20" s="5">
        <v>17</v>
      </c>
      <c r="B20" s="1" t="s">
        <v>33</v>
      </c>
      <c r="C20" s="16">
        <v>34200</v>
      </c>
      <c r="D20" s="15">
        <f t="shared" si="0"/>
        <v>23940</v>
      </c>
      <c r="E20" s="15">
        <f t="shared" si="1"/>
        <v>10260</v>
      </c>
      <c r="F20" s="6">
        <v>51220</v>
      </c>
      <c r="G20" s="15">
        <f t="shared" si="2"/>
        <v>35854</v>
      </c>
      <c r="H20" s="15">
        <f t="shared" si="3"/>
        <v>15366</v>
      </c>
      <c r="I20" s="7">
        <f t="shared" si="4"/>
        <v>85420</v>
      </c>
      <c r="J20" s="15">
        <f t="shared" si="5"/>
        <v>59793.99999999999</v>
      </c>
      <c r="K20" s="15">
        <f t="shared" si="6"/>
        <v>25626</v>
      </c>
    </row>
    <row r="21" spans="1:11" ht="14.25">
      <c r="A21" s="8"/>
      <c r="B21" s="9" t="s">
        <v>16</v>
      </c>
      <c r="C21" s="7">
        <f>SUM(C4:C20)</f>
        <v>1864800</v>
      </c>
      <c r="D21" s="15">
        <f t="shared" si="0"/>
        <v>1305360</v>
      </c>
      <c r="E21" s="15">
        <f t="shared" si="1"/>
        <v>559440</v>
      </c>
      <c r="F21" s="7">
        <f>SUM(F4:F20)</f>
        <v>3550680</v>
      </c>
      <c r="G21" s="15">
        <f t="shared" si="2"/>
        <v>2485476</v>
      </c>
      <c r="H21" s="15">
        <f t="shared" si="3"/>
        <v>1065204</v>
      </c>
      <c r="I21" s="7">
        <f t="shared" si="4"/>
        <v>5415480</v>
      </c>
      <c r="J21" s="15">
        <f t="shared" si="5"/>
        <v>3790835.9999999995</v>
      </c>
      <c r="K21" s="15">
        <f t="shared" si="6"/>
        <v>1624644</v>
      </c>
    </row>
    <row r="22" spans="1:5" ht="14.25">
      <c r="A22" s="10"/>
      <c r="B22" s="11"/>
      <c r="C22" s="10"/>
      <c r="D22" s="17"/>
      <c r="E22" s="17"/>
    </row>
  </sheetData>
  <sheetProtection/>
  <mergeCells count="8">
    <mergeCell ref="A1:K1"/>
    <mergeCell ref="C2:E2"/>
    <mergeCell ref="F2:H2"/>
    <mergeCell ref="A2:A3"/>
    <mergeCell ref="B2:B3"/>
    <mergeCell ref="I2:I3"/>
    <mergeCell ref="J2:J3"/>
    <mergeCell ref="K2:K3"/>
  </mergeCells>
  <printOptions/>
  <pageMargins left="0.37" right="0.04" top="1" bottom="1" header="0.5" footer="0.5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H17" sqref="H17"/>
    </sheetView>
  </sheetViews>
  <sheetFormatPr defaultColWidth="9.00390625" defaultRowHeight="14.25"/>
  <cols>
    <col min="1" max="1" width="6.125" style="0" bestFit="1" customWidth="1"/>
    <col min="2" max="2" width="23.00390625" style="0" customWidth="1"/>
    <col min="3" max="3" width="13.125" style="0" customWidth="1"/>
    <col min="4" max="4" width="14.375" style="0" customWidth="1"/>
    <col min="5" max="6" width="12.125" style="0" customWidth="1"/>
    <col min="7" max="7" width="10.375" style="0" customWidth="1"/>
    <col min="8" max="8" width="13.50390625" style="0" customWidth="1"/>
  </cols>
  <sheetData>
    <row r="1" spans="1:8" ht="25.5" customHeight="1">
      <c r="A1" s="54" t="s">
        <v>45</v>
      </c>
      <c r="B1" s="54"/>
      <c r="C1" s="54"/>
      <c r="D1" s="54"/>
      <c r="E1" s="54"/>
      <c r="F1" s="54"/>
      <c r="G1" s="54"/>
      <c r="H1" s="54"/>
    </row>
    <row r="2" spans="1:8" ht="39.75" customHeight="1">
      <c r="A2" s="1" t="s">
        <v>0</v>
      </c>
      <c r="B2" s="1" t="s">
        <v>1</v>
      </c>
      <c r="C2" s="2" t="s">
        <v>46</v>
      </c>
      <c r="D2" s="2" t="s">
        <v>11</v>
      </c>
      <c r="E2" s="3" t="s">
        <v>13</v>
      </c>
      <c r="F2" s="3" t="s">
        <v>14</v>
      </c>
      <c r="G2" s="2" t="s">
        <v>15</v>
      </c>
      <c r="H2" s="4" t="s">
        <v>16</v>
      </c>
    </row>
    <row r="3" spans="1:8" ht="19.5" customHeight="1">
      <c r="A3" s="5">
        <v>1</v>
      </c>
      <c r="B3" s="1" t="s">
        <v>17</v>
      </c>
      <c r="C3" s="6">
        <v>146514</v>
      </c>
      <c r="D3" s="6">
        <v>326970</v>
      </c>
      <c r="E3" s="6">
        <v>48576</v>
      </c>
      <c r="F3" s="6">
        <v>14304</v>
      </c>
      <c r="G3" s="6">
        <v>0</v>
      </c>
      <c r="H3" s="7">
        <f>SUM(C3:G3)</f>
        <v>536364</v>
      </c>
    </row>
    <row r="4" spans="1:8" ht="19.5" customHeight="1">
      <c r="A4" s="5">
        <v>2</v>
      </c>
      <c r="B4" s="1" t="s">
        <v>18</v>
      </c>
      <c r="C4" s="6">
        <v>96747</v>
      </c>
      <c r="D4" s="6">
        <v>508770</v>
      </c>
      <c r="E4" s="6">
        <v>59340</v>
      </c>
      <c r="F4" s="6">
        <v>14304</v>
      </c>
      <c r="G4" s="6">
        <v>3000</v>
      </c>
      <c r="H4" s="7">
        <f aca="true" t="shared" si="0" ref="H4:H20">SUM(C4:G4)</f>
        <v>682161</v>
      </c>
    </row>
    <row r="5" spans="1:8" ht="19.5" customHeight="1">
      <c r="A5" s="5">
        <v>3</v>
      </c>
      <c r="B5" s="1" t="s">
        <v>19</v>
      </c>
      <c r="C5" s="6">
        <v>58536</v>
      </c>
      <c r="D5" s="6">
        <v>284820</v>
      </c>
      <c r="E5" s="6">
        <v>31740</v>
      </c>
      <c r="F5" s="6">
        <v>3576</v>
      </c>
      <c r="G5" s="6">
        <v>3000</v>
      </c>
      <c r="H5" s="7">
        <f t="shared" si="0"/>
        <v>381672</v>
      </c>
    </row>
    <row r="6" spans="1:8" ht="19.5" customHeight="1">
      <c r="A6" s="5">
        <v>4</v>
      </c>
      <c r="B6" s="1" t="s">
        <v>20</v>
      </c>
      <c r="C6" s="6">
        <v>97560</v>
      </c>
      <c r="D6" s="6">
        <v>366270</v>
      </c>
      <c r="E6" s="6">
        <v>53820</v>
      </c>
      <c r="F6" s="6">
        <v>17880</v>
      </c>
      <c r="G6" s="6">
        <v>0</v>
      </c>
      <c r="H6" s="7">
        <f t="shared" si="0"/>
        <v>535530</v>
      </c>
    </row>
    <row r="7" spans="1:8" ht="19.5" customHeight="1">
      <c r="A7" s="5">
        <v>5</v>
      </c>
      <c r="B7" s="1" t="s">
        <v>21</v>
      </c>
      <c r="C7" s="6">
        <v>79674</v>
      </c>
      <c r="D7" s="6">
        <v>262020</v>
      </c>
      <c r="E7" s="6">
        <v>28980</v>
      </c>
      <c r="F7" s="6">
        <v>0</v>
      </c>
      <c r="G7" s="6">
        <v>3000</v>
      </c>
      <c r="H7" s="7">
        <f t="shared" si="0"/>
        <v>373674</v>
      </c>
    </row>
    <row r="8" spans="1:8" ht="19.5" customHeight="1">
      <c r="A8" s="5">
        <v>6</v>
      </c>
      <c r="B8" s="1" t="s">
        <v>22</v>
      </c>
      <c r="C8" s="6">
        <v>70731</v>
      </c>
      <c r="D8" s="6">
        <v>338640</v>
      </c>
      <c r="E8" s="6">
        <v>59340</v>
      </c>
      <c r="F8" s="6">
        <v>21456</v>
      </c>
      <c r="G8" s="6">
        <v>6000</v>
      </c>
      <c r="H8" s="7">
        <f t="shared" si="0"/>
        <v>496167</v>
      </c>
    </row>
    <row r="9" spans="1:8" ht="19.5" customHeight="1">
      <c r="A9" s="5">
        <v>7</v>
      </c>
      <c r="B9" s="1" t="s">
        <v>23</v>
      </c>
      <c r="C9" s="6">
        <v>26829</v>
      </c>
      <c r="D9" s="6">
        <v>241359</v>
      </c>
      <c r="E9" s="6">
        <v>37260</v>
      </c>
      <c r="F9" s="6">
        <v>10728</v>
      </c>
      <c r="G9" s="6">
        <v>0</v>
      </c>
      <c r="H9" s="7">
        <f t="shared" si="0"/>
        <v>316176</v>
      </c>
    </row>
    <row r="10" spans="1:8" ht="19.5" customHeight="1">
      <c r="A10" s="5">
        <v>8</v>
      </c>
      <c r="B10" s="1" t="s">
        <v>24</v>
      </c>
      <c r="C10" s="6">
        <v>17073</v>
      </c>
      <c r="D10" s="6">
        <v>256620</v>
      </c>
      <c r="E10" s="6">
        <v>19320</v>
      </c>
      <c r="F10" s="6">
        <v>14304</v>
      </c>
      <c r="G10" s="6">
        <v>0</v>
      </c>
      <c r="H10" s="7">
        <f t="shared" si="0"/>
        <v>307317</v>
      </c>
    </row>
    <row r="11" spans="1:8" ht="19.5" customHeight="1">
      <c r="A11" s="5">
        <v>9</v>
      </c>
      <c r="B11" s="1" t="s">
        <v>25</v>
      </c>
      <c r="C11" s="6">
        <v>58536</v>
      </c>
      <c r="D11" s="6">
        <v>398220</v>
      </c>
      <c r="E11" s="6">
        <v>41400</v>
      </c>
      <c r="F11" s="6">
        <v>10728</v>
      </c>
      <c r="G11" s="6">
        <v>0</v>
      </c>
      <c r="H11" s="7">
        <f t="shared" si="0"/>
        <v>508884</v>
      </c>
    </row>
    <row r="12" spans="1:8" ht="19.5" customHeight="1">
      <c r="A12" s="5">
        <v>10</v>
      </c>
      <c r="B12" s="1" t="s">
        <v>26</v>
      </c>
      <c r="C12" s="6">
        <v>78048</v>
      </c>
      <c r="D12" s="6">
        <v>325800</v>
      </c>
      <c r="E12" s="6">
        <v>31740</v>
      </c>
      <c r="F12" s="6">
        <v>0</v>
      </c>
      <c r="G12" s="6">
        <v>0</v>
      </c>
      <c r="H12" s="7">
        <f t="shared" si="0"/>
        <v>435588</v>
      </c>
    </row>
    <row r="13" spans="1:8" ht="19.5" customHeight="1">
      <c r="A13" s="5">
        <v>11</v>
      </c>
      <c r="B13" s="1" t="s">
        <v>27</v>
      </c>
      <c r="C13" s="6">
        <v>43902</v>
      </c>
      <c r="D13" s="6">
        <v>323400</v>
      </c>
      <c r="E13" s="6">
        <v>27600</v>
      </c>
      <c r="F13" s="6">
        <v>10728</v>
      </c>
      <c r="G13" s="6">
        <v>0</v>
      </c>
      <c r="H13" s="7">
        <f t="shared" si="0"/>
        <v>405630</v>
      </c>
    </row>
    <row r="14" spans="1:8" ht="19.5" customHeight="1">
      <c r="A14" s="5">
        <v>12</v>
      </c>
      <c r="B14" s="1" t="s">
        <v>28</v>
      </c>
      <c r="C14" s="6">
        <v>2439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  <v>2439</v>
      </c>
    </row>
    <row r="15" spans="1:8" ht="19.5" customHeight="1">
      <c r="A15" s="5">
        <v>13</v>
      </c>
      <c r="B15" s="1" t="s">
        <v>29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  <v>0</v>
      </c>
    </row>
    <row r="16" spans="1:8" ht="19.5" customHeight="1">
      <c r="A16" s="5">
        <v>14</v>
      </c>
      <c r="B16" s="1" t="s">
        <v>42</v>
      </c>
      <c r="C16" s="6">
        <v>24390</v>
      </c>
      <c r="D16" s="6">
        <v>103800</v>
      </c>
      <c r="E16" s="6">
        <v>2760</v>
      </c>
      <c r="F16" s="6">
        <v>3576</v>
      </c>
      <c r="G16" s="6">
        <v>0</v>
      </c>
      <c r="H16" s="7">
        <f t="shared" si="0"/>
        <v>134526</v>
      </c>
    </row>
    <row r="17" spans="1:8" ht="19.5" customHeight="1">
      <c r="A17" s="5">
        <v>15</v>
      </c>
      <c r="B17" s="1" t="s">
        <v>43</v>
      </c>
      <c r="C17" s="6">
        <v>88152</v>
      </c>
      <c r="D17" s="6">
        <v>5400</v>
      </c>
      <c r="E17" s="6">
        <v>1380</v>
      </c>
      <c r="F17" s="6">
        <v>7152</v>
      </c>
      <c r="G17" s="6">
        <v>9000</v>
      </c>
      <c r="H17" s="7">
        <f t="shared" si="0"/>
        <v>111084</v>
      </c>
    </row>
    <row r="18" spans="1:8" ht="19.5" customHeight="1">
      <c r="A18" s="5">
        <v>16</v>
      </c>
      <c r="B18" s="1" t="s">
        <v>44</v>
      </c>
      <c r="C18" s="6">
        <v>104877</v>
      </c>
      <c r="D18" s="6">
        <v>14400</v>
      </c>
      <c r="E18" s="6">
        <v>1380</v>
      </c>
      <c r="F18" s="6">
        <v>7152</v>
      </c>
      <c r="G18" s="6">
        <v>9000</v>
      </c>
      <c r="H18" s="7">
        <f t="shared" si="0"/>
        <v>136809</v>
      </c>
    </row>
    <row r="19" spans="1:8" ht="19.5" customHeight="1">
      <c r="A19" s="5">
        <v>17</v>
      </c>
      <c r="B19" s="1" t="s">
        <v>33</v>
      </c>
      <c r="C19" s="6">
        <v>17073</v>
      </c>
      <c r="D19" s="6">
        <v>75600</v>
      </c>
      <c r="E19" s="6">
        <v>1380</v>
      </c>
      <c r="F19" s="6">
        <v>3576</v>
      </c>
      <c r="G19" s="6">
        <v>0</v>
      </c>
      <c r="H19" s="7">
        <f t="shared" si="0"/>
        <v>97629</v>
      </c>
    </row>
    <row r="20" spans="1:8" ht="14.25">
      <c r="A20" s="8"/>
      <c r="B20" s="9" t="s">
        <v>16</v>
      </c>
      <c r="C20" s="7">
        <f>SUM(C3:C19)</f>
        <v>1011081</v>
      </c>
      <c r="D20" s="7">
        <f>SUM(D3:D19)</f>
        <v>3832089</v>
      </c>
      <c r="E20" s="7">
        <f>SUM(E3:E19)</f>
        <v>446016</v>
      </c>
      <c r="F20" s="7">
        <f>SUM(F3:F19)</f>
        <v>139464</v>
      </c>
      <c r="G20" s="7">
        <f>SUM(G3:G19)</f>
        <v>33000</v>
      </c>
      <c r="H20" s="7">
        <f t="shared" si="0"/>
        <v>5461650</v>
      </c>
    </row>
    <row r="21" spans="1:11" ht="14.25">
      <c r="A21" s="10"/>
      <c r="B21" s="11"/>
      <c r="C21" s="10"/>
      <c r="D21" s="10"/>
      <c r="E21" s="10"/>
      <c r="F21" s="10"/>
      <c r="G21" s="12"/>
      <c r="H21" s="13"/>
      <c r="I21" s="10"/>
      <c r="K21" s="10"/>
    </row>
  </sheetData>
  <sheetProtection/>
  <mergeCells count="1">
    <mergeCell ref="A1:H1"/>
  </mergeCells>
  <printOptions/>
  <pageMargins left="0.75" right="0.2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2017-04-05T06:18:56Z</cp:lastPrinted>
  <dcterms:created xsi:type="dcterms:W3CDTF">1996-12-17T01:32:42Z</dcterms:created>
  <dcterms:modified xsi:type="dcterms:W3CDTF">2018-04-13T03:36:42Z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