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75" windowWidth="16725" windowHeight="8655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<sst xmlns="http://schemas.openxmlformats.org/spreadsheetml/2006/main" count="36" uniqueCount="32">
  <si>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序号</t>
  </si>
  <si>
    <t>行政区划</t>
  </si>
  <si>
    <t>分散五保</t>
  </si>
  <si>
    <t>合计</t>
  </si>
  <si>
    <t>汇龙镇</t>
  </si>
  <si>
    <t>南阳镇</t>
  </si>
  <si>
    <t>北新镇</t>
  </si>
  <si>
    <t>王鲍镇</t>
  </si>
  <si>
    <t>合作镇</t>
  </si>
  <si>
    <t>吕四港镇</t>
  </si>
  <si>
    <t>海复镇</t>
  </si>
  <si>
    <t>近海镇</t>
  </si>
  <si>
    <t>寅阳镇</t>
  </si>
  <si>
    <t>惠萍镇</t>
  </si>
  <si>
    <t>东海镇</t>
  </si>
  <si>
    <t>启隆乡</t>
  </si>
  <si>
    <t>吕四港开发区</t>
  </si>
  <si>
    <t>圆陀角管委会</t>
  </si>
  <si>
    <t>小计</t>
  </si>
  <si>
    <t>农村籍退伍士兵发放生活补助</t>
  </si>
  <si>
    <t>合计70%</t>
  </si>
  <si>
    <t>合计30%</t>
  </si>
  <si>
    <t>市负担70%</t>
  </si>
  <si>
    <t>镇负担30%</t>
  </si>
  <si>
    <t>启东经济开发区</t>
  </si>
  <si>
    <t>北城区街道办事处</t>
  </si>
  <si>
    <t>启东市南城区街道办事处</t>
  </si>
  <si>
    <r>
      <t>2017</t>
    </r>
    <r>
      <rPr>
        <b/>
        <sz val="16"/>
        <rFont val="宋体"/>
        <family val="0"/>
      </rPr>
      <t>年第一季度“一折通”补助市镇分担发放表</t>
    </r>
  </si>
  <si>
    <t>小计</t>
  </si>
  <si>
    <r>
      <rPr>
        <sz val="10"/>
        <rFont val="宋体"/>
        <family val="0"/>
      </rPr>
      <t>市负担</t>
    </r>
    <r>
      <rPr>
        <sz val="10"/>
        <rFont val="Arial"/>
        <family val="2"/>
      </rPr>
      <t>70%</t>
    </r>
  </si>
  <si>
    <r>
      <rPr>
        <sz val="10"/>
        <rFont val="宋体"/>
        <family val="0"/>
      </rPr>
      <t>镇负担</t>
    </r>
    <r>
      <rPr>
        <sz val="10"/>
        <rFont val="Arial"/>
        <family val="2"/>
      </rPr>
      <t>30%</t>
    </r>
  </si>
  <si>
    <t>农村低保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</si>
</sst>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0_ "/>
    <numFmt numFmtId="178" formatCode="#,##0.00_ "/>
  </numFmts>
  <fonts count="25">
    <font>
      <sz val="12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9" fillId="4" borderId="7" applyNumberFormat="0" applyAlignment="0" applyProtection="0"/>
    <xf numFmtId="0" fontId="13" fillId="7" borderId="4" applyNumberFormat="0" applyAlignment="0" applyProtection="0"/>
    <xf numFmtId="0" fontId="1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9" xfId="0" applyBorder="1" applyAlignment="1">
      <alignment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9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5.00390625" style="0" customWidth="1"/>
    <col min="2" max="2" width="23.375" style="0" customWidth="1"/>
    <col min="3" max="3" width="14.625" style="0" customWidth="1"/>
    <col min="4" max="4" width="14.00390625" style="0" customWidth="1"/>
    <col min="5" max="5" width="13.125" style="0" customWidth="1"/>
    <col min="6" max="6" width="13.25390625" style="0" customWidth="1"/>
    <col min="7" max="7" width="10.875" style="5" customWidth="1"/>
    <col min="8" max="8" width="13.875" style="5" customWidth="1"/>
    <col min="9" max="9" width="14.125" style="0" customWidth="1"/>
    <col min="10" max="10" width="12.75390625" style="5" customWidth="1"/>
    <col min="11" max="11" width="11.625" style="5" customWidth="1"/>
    <col min="12" max="12" width="15.75390625" style="0" customWidth="1"/>
    <col min="13" max="13" width="13.875" style="5" customWidth="1"/>
    <col min="14" max="14" width="11.625" style="5" customWidth="1"/>
  </cols>
  <sheetData>
    <row r="1" spans="1:14" ht="30.75" customHeight="1">
      <c r="A1" s="12" t="s">
        <v>27</v>
      </c>
      <c r="B1" s="12"/>
      <c r="C1" s="12"/>
      <c r="D1" s="12"/>
      <c r="E1" s="12"/>
      <c r="F1" s="12"/>
      <c r="G1" s="13"/>
      <c r="H1" s="13"/>
      <c r="I1" s="12"/>
      <c r="J1" s="13"/>
      <c r="K1" s="13"/>
      <c r="L1" s="12"/>
      <c r="M1" s="13"/>
      <c r="N1" s="13"/>
    </row>
    <row r="2" spans="1:14" ht="19.5" customHeight="1">
      <c r="A2" s="16" t="s">
        <v>0</v>
      </c>
      <c r="B2" s="16" t="s">
        <v>1</v>
      </c>
      <c r="C2" s="14" t="s">
        <v>31</v>
      </c>
      <c r="D2" s="14"/>
      <c r="E2" s="14"/>
      <c r="F2" s="14" t="s">
        <v>2</v>
      </c>
      <c r="G2" s="15"/>
      <c r="H2" s="15"/>
      <c r="I2" s="14" t="s">
        <v>19</v>
      </c>
      <c r="J2" s="15"/>
      <c r="K2" s="15"/>
      <c r="L2" s="14" t="s">
        <v>3</v>
      </c>
      <c r="M2" s="15" t="s">
        <v>20</v>
      </c>
      <c r="N2" s="15" t="s">
        <v>21</v>
      </c>
    </row>
    <row r="3" spans="1:14" ht="19.5" customHeight="1">
      <c r="A3" s="17"/>
      <c r="B3" s="17"/>
      <c r="C3" s="11" t="s">
        <v>28</v>
      </c>
      <c r="D3" s="11" t="s">
        <v>29</v>
      </c>
      <c r="E3" s="11" t="s">
        <v>30</v>
      </c>
      <c r="F3" s="8" t="s">
        <v>18</v>
      </c>
      <c r="G3" s="9" t="s">
        <v>22</v>
      </c>
      <c r="H3" s="9" t="s">
        <v>23</v>
      </c>
      <c r="I3" s="8" t="s">
        <v>18</v>
      </c>
      <c r="J3" s="9" t="s">
        <v>22</v>
      </c>
      <c r="K3" s="9" t="s">
        <v>23</v>
      </c>
      <c r="L3" s="14"/>
      <c r="M3" s="15"/>
      <c r="N3" s="15"/>
    </row>
    <row r="4" spans="1:14" ht="19.5" customHeight="1">
      <c r="A4" s="7">
        <v>1</v>
      </c>
      <c r="B4" s="8" t="s">
        <v>4</v>
      </c>
      <c r="C4" s="11">
        <v>784173</v>
      </c>
      <c r="D4" s="11">
        <f>C4*70%</f>
        <v>548921.1</v>
      </c>
      <c r="E4" s="11">
        <f>C4*30%</f>
        <v>235251.9</v>
      </c>
      <c r="F4" s="11">
        <v>54060</v>
      </c>
      <c r="G4" s="9">
        <f>70%*F4</f>
        <v>37842</v>
      </c>
      <c r="H4" s="9">
        <f>30%*F4</f>
        <v>16218</v>
      </c>
      <c r="I4" s="11">
        <v>222600</v>
      </c>
      <c r="J4" s="9">
        <f>70%*I4</f>
        <v>155820</v>
      </c>
      <c r="K4" s="9">
        <f>30%*I4</f>
        <v>66780</v>
      </c>
      <c r="L4" s="10">
        <f>C4+F4+I4</f>
        <v>1060833</v>
      </c>
      <c r="M4" s="9">
        <f>L4*70%</f>
        <v>742583.1</v>
      </c>
      <c r="N4" s="9">
        <f>L4*30%</f>
        <v>318249.89999999997</v>
      </c>
    </row>
    <row r="5" spans="1:14" ht="19.5" customHeight="1">
      <c r="A5" s="7">
        <v>2</v>
      </c>
      <c r="B5" s="8" t="s">
        <v>5</v>
      </c>
      <c r="C5" s="11">
        <v>1943586</v>
      </c>
      <c r="D5" s="11">
        <f aca="true" t="shared" si="0" ref="D5:D21">C5*70%</f>
        <v>1360510.2</v>
      </c>
      <c r="E5" s="11">
        <f aca="true" t="shared" si="1" ref="E5:E21">C5*30%</f>
        <v>583075.7999999999</v>
      </c>
      <c r="F5" s="11">
        <v>249630</v>
      </c>
      <c r="G5" s="9">
        <f aca="true" t="shared" si="2" ref="G5:G20">70%*F5</f>
        <v>174741</v>
      </c>
      <c r="H5" s="9">
        <f aca="true" t="shared" si="3" ref="H5:H20">30%*F5</f>
        <v>74889</v>
      </c>
      <c r="I5" s="11">
        <v>347825</v>
      </c>
      <c r="J5" s="9">
        <f aca="true" t="shared" si="4" ref="J5:J21">70%*I5</f>
        <v>243477.49999999997</v>
      </c>
      <c r="K5" s="9">
        <f aca="true" t="shared" si="5" ref="K5:K21">30%*I5</f>
        <v>104347.5</v>
      </c>
      <c r="L5" s="10">
        <f aca="true" t="shared" si="6" ref="L5:L21">C5+F5+I5</f>
        <v>2541041</v>
      </c>
      <c r="M5" s="9">
        <f aca="true" t="shared" si="7" ref="M5:M21">L5*70%</f>
        <v>1778728.7</v>
      </c>
      <c r="N5" s="9">
        <f aca="true" t="shared" si="8" ref="N5:N21">L5*30%</f>
        <v>762312.2999999999</v>
      </c>
    </row>
    <row r="6" spans="1:14" ht="19.5" customHeight="1">
      <c r="A6" s="7">
        <v>3</v>
      </c>
      <c r="B6" s="8" t="s">
        <v>6</v>
      </c>
      <c r="C6" s="11">
        <v>881187</v>
      </c>
      <c r="D6" s="11">
        <f t="shared" si="0"/>
        <v>616830.8999999999</v>
      </c>
      <c r="E6" s="11">
        <f t="shared" si="1"/>
        <v>264356.1</v>
      </c>
      <c r="F6" s="11">
        <v>55650</v>
      </c>
      <c r="G6" s="9">
        <f t="shared" si="2"/>
        <v>38955</v>
      </c>
      <c r="H6" s="9">
        <f t="shared" si="3"/>
        <v>16695</v>
      </c>
      <c r="I6" s="11">
        <v>233275</v>
      </c>
      <c r="J6" s="9">
        <f t="shared" si="4"/>
        <v>163292.5</v>
      </c>
      <c r="K6" s="9">
        <f t="shared" si="5"/>
        <v>69982.5</v>
      </c>
      <c r="L6" s="10">
        <f t="shared" si="6"/>
        <v>1170112</v>
      </c>
      <c r="M6" s="9">
        <f t="shared" si="7"/>
        <v>819078.3999999999</v>
      </c>
      <c r="N6" s="9">
        <f t="shared" si="8"/>
        <v>351033.6</v>
      </c>
    </row>
    <row r="7" spans="1:14" ht="19.5" customHeight="1">
      <c r="A7" s="7">
        <v>4</v>
      </c>
      <c r="B7" s="8" t="s">
        <v>7</v>
      </c>
      <c r="C7" s="11">
        <v>2093103</v>
      </c>
      <c r="D7" s="11">
        <f t="shared" si="0"/>
        <v>1465172.0999999999</v>
      </c>
      <c r="E7" s="11">
        <f t="shared" si="1"/>
        <v>627930.9</v>
      </c>
      <c r="F7" s="11">
        <v>209880</v>
      </c>
      <c r="G7" s="9">
        <f t="shared" si="2"/>
        <v>146916</v>
      </c>
      <c r="H7" s="9">
        <f t="shared" si="3"/>
        <v>62964</v>
      </c>
      <c r="I7" s="11">
        <v>300305</v>
      </c>
      <c r="J7" s="9">
        <f t="shared" si="4"/>
        <v>210213.5</v>
      </c>
      <c r="K7" s="9">
        <f t="shared" si="5"/>
        <v>90091.5</v>
      </c>
      <c r="L7" s="10">
        <f t="shared" si="6"/>
        <v>2603288</v>
      </c>
      <c r="M7" s="9">
        <f t="shared" si="7"/>
        <v>1822301.5999999999</v>
      </c>
      <c r="N7" s="9">
        <f t="shared" si="8"/>
        <v>780986.4</v>
      </c>
    </row>
    <row r="8" spans="1:14" ht="19.5" customHeight="1">
      <c r="A8" s="7">
        <v>5</v>
      </c>
      <c r="B8" s="8" t="s">
        <v>8</v>
      </c>
      <c r="C8" s="11">
        <v>1028517</v>
      </c>
      <c r="D8" s="11">
        <f t="shared" si="0"/>
        <v>719961.8999999999</v>
      </c>
      <c r="E8" s="11">
        <f t="shared" si="1"/>
        <v>308555.1</v>
      </c>
      <c r="F8" s="11">
        <v>248040</v>
      </c>
      <c r="G8" s="9">
        <f t="shared" si="2"/>
        <v>173628</v>
      </c>
      <c r="H8" s="9">
        <f t="shared" si="3"/>
        <v>74412</v>
      </c>
      <c r="I8" s="11">
        <v>228875</v>
      </c>
      <c r="J8" s="9">
        <f t="shared" si="4"/>
        <v>160212.5</v>
      </c>
      <c r="K8" s="9">
        <f t="shared" si="5"/>
        <v>68662.5</v>
      </c>
      <c r="L8" s="10">
        <f t="shared" si="6"/>
        <v>1505432</v>
      </c>
      <c r="M8" s="9">
        <f t="shared" si="7"/>
        <v>1053802.4</v>
      </c>
      <c r="N8" s="9">
        <f t="shared" si="8"/>
        <v>451629.6</v>
      </c>
    </row>
    <row r="9" spans="1:14" ht="19.5" customHeight="1">
      <c r="A9" s="7">
        <v>6</v>
      </c>
      <c r="B9" s="8" t="s">
        <v>9</v>
      </c>
      <c r="C9" s="11">
        <v>2925243</v>
      </c>
      <c r="D9" s="11">
        <f t="shared" si="0"/>
        <v>2047670.0999999999</v>
      </c>
      <c r="E9" s="11">
        <f t="shared" si="1"/>
        <v>877572.9</v>
      </c>
      <c r="F9" s="11">
        <v>197160</v>
      </c>
      <c r="G9" s="9">
        <f t="shared" si="2"/>
        <v>138012</v>
      </c>
      <c r="H9" s="9">
        <f t="shared" si="3"/>
        <v>59148</v>
      </c>
      <c r="I9" s="11">
        <v>366855</v>
      </c>
      <c r="J9" s="9">
        <f t="shared" si="4"/>
        <v>256798.49999999997</v>
      </c>
      <c r="K9" s="9">
        <f t="shared" si="5"/>
        <v>110056.5</v>
      </c>
      <c r="L9" s="10">
        <f t="shared" si="6"/>
        <v>3489258</v>
      </c>
      <c r="M9" s="9">
        <f t="shared" si="7"/>
        <v>2442480.5999999996</v>
      </c>
      <c r="N9" s="9">
        <f t="shared" si="8"/>
        <v>1046777.3999999999</v>
      </c>
    </row>
    <row r="10" spans="1:14" ht="19.5" customHeight="1">
      <c r="A10" s="7">
        <v>7</v>
      </c>
      <c r="B10" s="8" t="s">
        <v>10</v>
      </c>
      <c r="C10" s="11">
        <v>1201917</v>
      </c>
      <c r="D10" s="11">
        <f t="shared" si="0"/>
        <v>841341.8999999999</v>
      </c>
      <c r="E10" s="11">
        <f t="shared" si="1"/>
        <v>360575.1</v>
      </c>
      <c r="F10" s="11">
        <v>96990</v>
      </c>
      <c r="G10" s="9">
        <f t="shared" si="2"/>
        <v>67893</v>
      </c>
      <c r="H10" s="9">
        <f t="shared" si="3"/>
        <v>29097</v>
      </c>
      <c r="I10" s="11">
        <v>144625</v>
      </c>
      <c r="J10" s="9">
        <f t="shared" si="4"/>
        <v>101237.5</v>
      </c>
      <c r="K10" s="9">
        <f t="shared" si="5"/>
        <v>43387.5</v>
      </c>
      <c r="L10" s="10">
        <f t="shared" si="6"/>
        <v>1443532</v>
      </c>
      <c r="M10" s="9">
        <f t="shared" si="7"/>
        <v>1010472.3999999999</v>
      </c>
      <c r="N10" s="9">
        <f t="shared" si="8"/>
        <v>433059.6</v>
      </c>
    </row>
    <row r="11" spans="1:14" ht="19.5" customHeight="1">
      <c r="A11" s="7">
        <v>8</v>
      </c>
      <c r="B11" s="8" t="s">
        <v>11</v>
      </c>
      <c r="C11" s="11">
        <v>1011453</v>
      </c>
      <c r="D11" s="11">
        <f t="shared" si="0"/>
        <v>708017.1</v>
      </c>
      <c r="E11" s="11">
        <f t="shared" si="1"/>
        <v>303435.89999999997</v>
      </c>
      <c r="F11" s="11">
        <v>57240</v>
      </c>
      <c r="G11" s="9">
        <f t="shared" si="2"/>
        <v>40068</v>
      </c>
      <c r="H11" s="9">
        <f t="shared" si="3"/>
        <v>17172</v>
      </c>
      <c r="I11" s="11">
        <v>184875</v>
      </c>
      <c r="J11" s="9">
        <f t="shared" si="4"/>
        <v>129412.49999999999</v>
      </c>
      <c r="K11" s="9">
        <f t="shared" si="5"/>
        <v>55462.5</v>
      </c>
      <c r="L11" s="10">
        <f t="shared" si="6"/>
        <v>1253568</v>
      </c>
      <c r="M11" s="9">
        <f t="shared" si="7"/>
        <v>877497.6</v>
      </c>
      <c r="N11" s="9">
        <f t="shared" si="8"/>
        <v>376070.39999999997</v>
      </c>
    </row>
    <row r="12" spans="1:14" ht="19.5" customHeight="1">
      <c r="A12" s="7">
        <v>9</v>
      </c>
      <c r="B12" s="8" t="s">
        <v>12</v>
      </c>
      <c r="C12" s="11">
        <v>1219221</v>
      </c>
      <c r="D12" s="11">
        <f t="shared" si="0"/>
        <v>853454.7</v>
      </c>
      <c r="E12" s="11">
        <f t="shared" si="1"/>
        <v>365766.3</v>
      </c>
      <c r="F12" s="11">
        <v>106530</v>
      </c>
      <c r="G12" s="9">
        <f t="shared" si="2"/>
        <v>74571</v>
      </c>
      <c r="H12" s="9">
        <f t="shared" si="3"/>
        <v>31959</v>
      </c>
      <c r="I12" s="11">
        <v>270475</v>
      </c>
      <c r="J12" s="9">
        <f t="shared" si="4"/>
        <v>189332.5</v>
      </c>
      <c r="K12" s="9">
        <f t="shared" si="5"/>
        <v>81142.5</v>
      </c>
      <c r="L12" s="10">
        <f t="shared" si="6"/>
        <v>1596226</v>
      </c>
      <c r="M12" s="9">
        <f t="shared" si="7"/>
        <v>1117358.2</v>
      </c>
      <c r="N12" s="9">
        <f t="shared" si="8"/>
        <v>478867.8</v>
      </c>
    </row>
    <row r="13" spans="1:14" ht="19.5" customHeight="1">
      <c r="A13" s="7">
        <v>10</v>
      </c>
      <c r="B13" s="8" t="s">
        <v>13</v>
      </c>
      <c r="C13" s="11">
        <v>950310</v>
      </c>
      <c r="D13" s="11">
        <f t="shared" si="0"/>
        <v>665217</v>
      </c>
      <c r="E13" s="11">
        <f t="shared" si="1"/>
        <v>285093</v>
      </c>
      <c r="F13" s="11">
        <v>69960</v>
      </c>
      <c r="G13" s="9">
        <f t="shared" si="2"/>
        <v>48972</v>
      </c>
      <c r="H13" s="9">
        <f t="shared" si="3"/>
        <v>20988</v>
      </c>
      <c r="I13" s="11">
        <v>214475</v>
      </c>
      <c r="J13" s="9">
        <f t="shared" si="4"/>
        <v>150132.5</v>
      </c>
      <c r="K13" s="9">
        <f t="shared" si="5"/>
        <v>64342.5</v>
      </c>
      <c r="L13" s="10">
        <f t="shared" si="6"/>
        <v>1234745</v>
      </c>
      <c r="M13" s="9">
        <f t="shared" si="7"/>
        <v>864321.5</v>
      </c>
      <c r="N13" s="9">
        <f t="shared" si="8"/>
        <v>370423.5</v>
      </c>
    </row>
    <row r="14" spans="1:14" ht="19.5" customHeight="1">
      <c r="A14" s="7">
        <v>11</v>
      </c>
      <c r="B14" s="8" t="s">
        <v>14</v>
      </c>
      <c r="C14" s="11">
        <v>980985</v>
      </c>
      <c r="D14" s="11">
        <f t="shared" si="0"/>
        <v>686689.5</v>
      </c>
      <c r="E14" s="11">
        <f t="shared" si="1"/>
        <v>294295.5</v>
      </c>
      <c r="F14" s="11">
        <v>47700</v>
      </c>
      <c r="G14" s="9">
        <f t="shared" si="2"/>
        <v>33390</v>
      </c>
      <c r="H14" s="9">
        <f t="shared" si="3"/>
        <v>14310</v>
      </c>
      <c r="I14" s="11">
        <v>234975</v>
      </c>
      <c r="J14" s="9">
        <f t="shared" si="4"/>
        <v>164482.5</v>
      </c>
      <c r="K14" s="9">
        <f t="shared" si="5"/>
        <v>70492.5</v>
      </c>
      <c r="L14" s="10">
        <f t="shared" si="6"/>
        <v>1263660</v>
      </c>
      <c r="M14" s="9">
        <f t="shared" si="7"/>
        <v>884562</v>
      </c>
      <c r="N14" s="9">
        <f t="shared" si="8"/>
        <v>379098</v>
      </c>
    </row>
    <row r="15" spans="1:14" ht="19.5" customHeight="1">
      <c r="A15" s="7">
        <v>12</v>
      </c>
      <c r="B15" s="8" t="s">
        <v>15</v>
      </c>
      <c r="C15" s="11">
        <v>0</v>
      </c>
      <c r="D15" s="11">
        <f t="shared" si="0"/>
        <v>0</v>
      </c>
      <c r="E15" s="11">
        <f t="shared" si="1"/>
        <v>0</v>
      </c>
      <c r="F15" s="11">
        <v>0</v>
      </c>
      <c r="G15" s="9">
        <f t="shared" si="2"/>
        <v>0</v>
      </c>
      <c r="H15" s="9">
        <f t="shared" si="3"/>
        <v>0</v>
      </c>
      <c r="I15" s="11">
        <v>6075</v>
      </c>
      <c r="J15" s="9">
        <f t="shared" si="4"/>
        <v>4252.5</v>
      </c>
      <c r="K15" s="9">
        <f t="shared" si="5"/>
        <v>1822.5</v>
      </c>
      <c r="L15" s="10">
        <f t="shared" si="6"/>
        <v>6075</v>
      </c>
      <c r="M15" s="9">
        <f t="shared" si="7"/>
        <v>4252.5</v>
      </c>
      <c r="N15" s="9">
        <f t="shared" si="8"/>
        <v>1822.5</v>
      </c>
    </row>
    <row r="16" spans="1:14" ht="19.5" customHeight="1">
      <c r="A16" s="7">
        <v>13</v>
      </c>
      <c r="B16" s="8" t="s">
        <v>16</v>
      </c>
      <c r="C16" s="11">
        <v>0</v>
      </c>
      <c r="D16" s="11">
        <f t="shared" si="0"/>
        <v>0</v>
      </c>
      <c r="E16" s="11">
        <f t="shared" si="1"/>
        <v>0</v>
      </c>
      <c r="F16" s="11">
        <v>0</v>
      </c>
      <c r="G16" s="9">
        <f t="shared" si="2"/>
        <v>0</v>
      </c>
      <c r="H16" s="9">
        <f t="shared" si="3"/>
        <v>0</v>
      </c>
      <c r="I16" s="11">
        <v>0</v>
      </c>
      <c r="J16" s="9">
        <f t="shared" si="4"/>
        <v>0</v>
      </c>
      <c r="K16" s="9">
        <f t="shared" si="5"/>
        <v>0</v>
      </c>
      <c r="L16" s="10">
        <f t="shared" si="6"/>
        <v>0</v>
      </c>
      <c r="M16" s="9">
        <f t="shared" si="7"/>
        <v>0</v>
      </c>
      <c r="N16" s="9">
        <f t="shared" si="8"/>
        <v>0</v>
      </c>
    </row>
    <row r="17" spans="1:14" ht="19.5" customHeight="1">
      <c r="A17" s="7">
        <v>14</v>
      </c>
      <c r="B17" s="8" t="s">
        <v>24</v>
      </c>
      <c r="C17" s="11">
        <v>404031</v>
      </c>
      <c r="D17" s="11">
        <f t="shared" si="0"/>
        <v>282821.69999999995</v>
      </c>
      <c r="E17" s="11">
        <f t="shared" si="1"/>
        <v>121209.29999999999</v>
      </c>
      <c r="F17" s="11">
        <v>1590</v>
      </c>
      <c r="G17" s="9">
        <f t="shared" si="2"/>
        <v>1113</v>
      </c>
      <c r="H17" s="9">
        <f t="shared" si="3"/>
        <v>477</v>
      </c>
      <c r="I17" s="11">
        <v>51675</v>
      </c>
      <c r="J17" s="9">
        <f t="shared" si="4"/>
        <v>36172.5</v>
      </c>
      <c r="K17" s="9">
        <f t="shared" si="5"/>
        <v>15502.5</v>
      </c>
      <c r="L17" s="10">
        <f t="shared" si="6"/>
        <v>457296</v>
      </c>
      <c r="M17" s="9">
        <f t="shared" si="7"/>
        <v>320107.19999999995</v>
      </c>
      <c r="N17" s="9">
        <f t="shared" si="8"/>
        <v>137188.8</v>
      </c>
    </row>
    <row r="18" spans="1:14" ht="19.5" customHeight="1">
      <c r="A18" s="7">
        <v>15</v>
      </c>
      <c r="B18" s="8" t="s">
        <v>25</v>
      </c>
      <c r="C18" s="11">
        <v>0</v>
      </c>
      <c r="D18" s="11">
        <f t="shared" si="0"/>
        <v>0</v>
      </c>
      <c r="E18" s="11">
        <f t="shared" si="1"/>
        <v>0</v>
      </c>
      <c r="F18" s="11">
        <v>0</v>
      </c>
      <c r="G18" s="9">
        <f t="shared" si="2"/>
        <v>0</v>
      </c>
      <c r="H18" s="9">
        <f t="shared" si="3"/>
        <v>0</v>
      </c>
      <c r="I18" s="11">
        <v>5625</v>
      </c>
      <c r="J18" s="9">
        <f t="shared" si="4"/>
        <v>3937.4999999999995</v>
      </c>
      <c r="K18" s="9">
        <f t="shared" si="5"/>
        <v>1687.5</v>
      </c>
      <c r="L18" s="10">
        <f t="shared" si="6"/>
        <v>5625</v>
      </c>
      <c r="M18" s="9">
        <f t="shared" si="7"/>
        <v>3937.4999999999995</v>
      </c>
      <c r="N18" s="9">
        <f t="shared" si="8"/>
        <v>1687.5</v>
      </c>
    </row>
    <row r="19" spans="1:14" ht="19.5" customHeight="1">
      <c r="A19" s="7">
        <v>16</v>
      </c>
      <c r="B19" s="8" t="s">
        <v>26</v>
      </c>
      <c r="C19" s="11">
        <v>0</v>
      </c>
      <c r="D19" s="11">
        <f t="shared" si="0"/>
        <v>0</v>
      </c>
      <c r="E19" s="11">
        <f t="shared" si="1"/>
        <v>0</v>
      </c>
      <c r="F19" s="11">
        <v>0</v>
      </c>
      <c r="G19" s="9">
        <f t="shared" si="2"/>
        <v>0</v>
      </c>
      <c r="H19" s="9">
        <f t="shared" si="3"/>
        <v>0</v>
      </c>
      <c r="I19" s="11">
        <v>6160</v>
      </c>
      <c r="J19" s="9">
        <f t="shared" si="4"/>
        <v>4312</v>
      </c>
      <c r="K19" s="9">
        <f t="shared" si="5"/>
        <v>1848</v>
      </c>
      <c r="L19" s="10">
        <f t="shared" si="6"/>
        <v>6160</v>
      </c>
      <c r="M19" s="9">
        <f t="shared" si="7"/>
        <v>4312</v>
      </c>
      <c r="N19" s="9">
        <f t="shared" si="8"/>
        <v>1848</v>
      </c>
    </row>
    <row r="20" spans="1:14" ht="19.5" customHeight="1">
      <c r="A20" s="7">
        <v>17</v>
      </c>
      <c r="B20" s="8" t="s">
        <v>17</v>
      </c>
      <c r="C20" s="11">
        <v>214074</v>
      </c>
      <c r="D20" s="11">
        <f t="shared" si="0"/>
        <v>149851.8</v>
      </c>
      <c r="E20" s="11">
        <f t="shared" si="1"/>
        <v>64222.2</v>
      </c>
      <c r="F20" s="11">
        <v>30210</v>
      </c>
      <c r="G20" s="9">
        <f t="shared" si="2"/>
        <v>21147</v>
      </c>
      <c r="H20" s="9">
        <f t="shared" si="3"/>
        <v>9063</v>
      </c>
      <c r="I20" s="11">
        <v>41375</v>
      </c>
      <c r="J20" s="9">
        <f t="shared" si="4"/>
        <v>28962.499999999996</v>
      </c>
      <c r="K20" s="9">
        <f t="shared" si="5"/>
        <v>12412.5</v>
      </c>
      <c r="L20" s="10">
        <f t="shared" si="6"/>
        <v>285659</v>
      </c>
      <c r="M20" s="9">
        <f t="shared" si="7"/>
        <v>199961.3</v>
      </c>
      <c r="N20" s="9">
        <f t="shared" si="8"/>
        <v>85697.7</v>
      </c>
    </row>
    <row r="21" spans="1:14" ht="14.25">
      <c r="A21" s="1"/>
      <c r="B21" s="2" t="s">
        <v>3</v>
      </c>
      <c r="C21" s="11">
        <v>15637800</v>
      </c>
      <c r="D21" s="11">
        <f t="shared" si="0"/>
        <v>10946460</v>
      </c>
      <c r="E21" s="11">
        <f t="shared" si="1"/>
        <v>4691340</v>
      </c>
      <c r="F21" s="10">
        <f>SUM(F4:F20)</f>
        <v>1424640</v>
      </c>
      <c r="G21" s="9">
        <f>SUM(G4:G20)</f>
        <v>997248</v>
      </c>
      <c r="H21" s="9">
        <f>SUM(H4:H20)</f>
        <v>427392</v>
      </c>
      <c r="I21" s="10">
        <f>SUM(I4:I20)</f>
        <v>2860070</v>
      </c>
      <c r="J21" s="9">
        <f t="shared" si="4"/>
        <v>2002048.9999999998</v>
      </c>
      <c r="K21" s="9">
        <f t="shared" si="5"/>
        <v>858021</v>
      </c>
      <c r="L21" s="10">
        <f t="shared" si="6"/>
        <v>19922510</v>
      </c>
      <c r="M21" s="9">
        <f t="shared" si="7"/>
        <v>13945757</v>
      </c>
      <c r="N21" s="9">
        <f t="shared" si="8"/>
        <v>5976753</v>
      </c>
    </row>
    <row r="22" spans="1:8" ht="14.25">
      <c r="A22" s="3"/>
      <c r="B22" s="4"/>
      <c r="C22" s="4"/>
      <c r="D22" s="4"/>
      <c r="E22" s="4"/>
      <c r="F22" s="3"/>
      <c r="G22" s="6"/>
      <c r="H22" s="6"/>
    </row>
  </sheetData>
  <sheetProtection/>
  <mergeCells count="9">
    <mergeCell ref="A1:N1"/>
    <mergeCell ref="F2:H2"/>
    <mergeCell ref="I2:K2"/>
    <mergeCell ref="L2:L3"/>
    <mergeCell ref="M2:M3"/>
    <mergeCell ref="N2:N3"/>
    <mergeCell ref="C2:E2"/>
    <mergeCell ref="A2:A3"/>
    <mergeCell ref="B2:B3"/>
  </mergeCells>
  <printOptions/>
  <pageMargins left="0.37" right="0.04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</cp:lastModifiedBy>
  <cp:lastPrinted>2017-02-13T08:08:46Z</cp:lastPrinted>
  <dcterms:created xsi:type="dcterms:W3CDTF">1996-12-17T01:32:42Z</dcterms:created>
  <dcterms:modified xsi:type="dcterms:W3CDTF">2017-02-15T08:32:27Z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