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一折通发放人数汇总表" sheetId="1" r:id="rId1"/>
    <sheet name="一折通发放金额汇总表1" sheetId="2" r:id="rId2"/>
    <sheet name="一折通发放金额汇总表2" sheetId="3" r:id="rId3"/>
    <sheet name="一折通发放金额汇总表3" sheetId="4" r:id="rId4"/>
    <sheet name="一折通发放金额汇总表4" sheetId="5" r:id="rId5"/>
  </sheets>
  <definedNames/>
  <calcPr fullCalcOnLoad="1"/>
</workbook>
</file>

<file path=xl/sharedStrings.xml><?xml version="1.0" encoding="utf-8"?>
<sst xmlns="http://schemas.openxmlformats.org/spreadsheetml/2006/main" count="190" uniqueCount="56">
  <si>
    <r>
      <t>2018</t>
    </r>
    <r>
      <rPr>
        <b/>
        <sz val="18"/>
        <rFont val="宋体"/>
        <family val="0"/>
      </rPr>
      <t>年第一季度民政补贴“一折通”发放人数汇总表</t>
    </r>
  </si>
  <si>
    <t>序号</t>
  </si>
  <si>
    <t>行政区划</t>
  </si>
  <si>
    <t>伤残军人</t>
  </si>
  <si>
    <t>三属</t>
  </si>
  <si>
    <t>老复员军人</t>
  </si>
  <si>
    <t>带病回乡</t>
  </si>
  <si>
    <t>宽释人员</t>
  </si>
  <si>
    <t>六十年代老职工</t>
  </si>
  <si>
    <t>特一等护理</t>
  </si>
  <si>
    <t>分散五保</t>
  </si>
  <si>
    <t>参战涉核</t>
  </si>
  <si>
    <t>老复员军人遗孀</t>
  </si>
  <si>
    <t>农村籍退役士兵发放老年生活补助</t>
  </si>
  <si>
    <t>60岁以上烈士子女补贴</t>
  </si>
  <si>
    <t>孤儿</t>
  </si>
  <si>
    <t>城市三无</t>
  </si>
  <si>
    <t>城镇重残</t>
  </si>
  <si>
    <t>农村重残</t>
  </si>
  <si>
    <t>一户多残、依老养残</t>
  </si>
  <si>
    <t>贫困家庭重度残疾人居家护理补贴</t>
  </si>
  <si>
    <t>农村低保</t>
  </si>
  <si>
    <t>合计</t>
  </si>
  <si>
    <t>汇龙镇</t>
  </si>
  <si>
    <t>南阳镇</t>
  </si>
  <si>
    <t>北新镇</t>
  </si>
  <si>
    <t>王鲍镇</t>
  </si>
  <si>
    <t>合作镇</t>
  </si>
  <si>
    <t>吕四港镇</t>
  </si>
  <si>
    <t>海复镇</t>
  </si>
  <si>
    <t>近海镇</t>
  </si>
  <si>
    <t>寅阳镇</t>
  </si>
  <si>
    <t>惠萍镇</t>
  </si>
  <si>
    <t>东海镇</t>
  </si>
  <si>
    <t>启隆乡</t>
  </si>
  <si>
    <t>吕四港开发区</t>
  </si>
  <si>
    <t>经济开发区</t>
  </si>
  <si>
    <t>北城区街道办</t>
  </si>
  <si>
    <t>南城区街道办</t>
  </si>
  <si>
    <t>圆陀角管委会</t>
  </si>
  <si>
    <r>
      <t>2018</t>
    </r>
    <r>
      <rPr>
        <b/>
        <sz val="18"/>
        <rFont val="宋体"/>
        <family val="0"/>
      </rPr>
      <t>年第一季度民政补贴“一折通”发放汇总表</t>
    </r>
  </si>
  <si>
    <r>
      <t>2018</t>
    </r>
    <r>
      <rPr>
        <b/>
        <sz val="18"/>
        <rFont val="宋体"/>
        <family val="0"/>
      </rPr>
      <t>年第一季度民政补贴“一折通”全额（乡）镇负担发放表</t>
    </r>
  </si>
  <si>
    <r>
      <t>2018</t>
    </r>
    <r>
      <rPr>
        <b/>
        <sz val="16"/>
        <rFont val="宋体"/>
        <family val="0"/>
      </rPr>
      <t>年第一季度“一折通”补助市镇分担发放表</t>
    </r>
  </si>
  <si>
    <t>农村籍退伍士兵发放生活补助</t>
  </si>
  <si>
    <t>合计70%</t>
  </si>
  <si>
    <t>合计30%</t>
  </si>
  <si>
    <t>小计</t>
  </si>
  <si>
    <t>市负担70%</t>
  </si>
  <si>
    <t>镇负担30%</t>
  </si>
  <si>
    <r>
      <rPr>
        <sz val="10"/>
        <rFont val="宋体"/>
        <family val="0"/>
      </rPr>
      <t>市负担</t>
    </r>
    <r>
      <rPr>
        <sz val="10"/>
        <rFont val="Arial"/>
        <family val="2"/>
      </rPr>
      <t>70%</t>
    </r>
  </si>
  <si>
    <r>
      <rPr>
        <sz val="10"/>
        <rFont val="宋体"/>
        <family val="0"/>
      </rPr>
      <t>镇负担</t>
    </r>
    <r>
      <rPr>
        <sz val="10"/>
        <rFont val="Arial"/>
        <family val="2"/>
      </rPr>
      <t>30%</t>
    </r>
  </si>
  <si>
    <t>启东经济开发区</t>
  </si>
  <si>
    <t>北城区街道办事处</t>
  </si>
  <si>
    <t>启东市南城区街道办事处</t>
  </si>
  <si>
    <r>
      <t>2018</t>
    </r>
    <r>
      <rPr>
        <b/>
        <sz val="16"/>
        <rFont val="宋体"/>
        <family val="0"/>
      </rPr>
      <t>年第一季度“一折通”补助全额市负担发放表</t>
    </r>
  </si>
  <si>
    <t>参战涉核补助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</si>
</sst>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_ "/>
    <numFmt numFmtId="178" formatCode="#,##0.00_ "/>
  </numFmts>
  <fonts count="33">
    <font>
      <sz val="12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4"/>
      <name val="宋体"/>
      <family val="0"/>
    </font>
    <font>
      <b/>
      <sz val="18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9" fillId="13" borderId="5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2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09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2" fillId="0" borderId="2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L20" sqref="L20"/>
    </sheetView>
  </sheetViews>
  <sheetFormatPr defaultColWidth="9.00390625" defaultRowHeight="14.25"/>
  <cols>
    <col min="1" max="1" width="4.75390625" style="10" customWidth="1"/>
    <col min="2" max="2" width="12.375" style="11" customWidth="1"/>
    <col min="3" max="3" width="6.625" style="10" customWidth="1"/>
    <col min="4" max="4" width="6.125" style="10" customWidth="1"/>
    <col min="5" max="5" width="6.375" style="10" customWidth="1"/>
    <col min="6" max="7" width="5.75390625" style="10" customWidth="1"/>
    <col min="8" max="8" width="7.00390625" style="10" customWidth="1"/>
    <col min="9" max="9" width="7.125" style="10" customWidth="1"/>
    <col min="10" max="10" width="6.00390625" style="10" customWidth="1"/>
    <col min="11" max="11" width="6.875" style="10" customWidth="1"/>
    <col min="12" max="12" width="7.375" style="10" customWidth="1"/>
    <col min="13" max="13" width="7.25390625" style="10" customWidth="1"/>
    <col min="14" max="14" width="7.00390625" style="10" customWidth="1"/>
    <col min="15" max="15" width="5.25390625" style="10" customWidth="1"/>
    <col min="16" max="17" width="6.375" style="10" customWidth="1"/>
    <col min="18" max="18" width="7.125" style="10" customWidth="1"/>
    <col min="19" max="19" width="8.00390625" style="10" customWidth="1"/>
    <col min="20" max="20" width="7.75390625" style="10" customWidth="1"/>
    <col min="21" max="21" width="6.50390625" style="10" customWidth="1"/>
    <col min="22" max="22" width="10.75390625" style="10" customWidth="1"/>
    <col min="23" max="240" width="13.625" style="10" customWidth="1"/>
  </cols>
  <sheetData>
    <row r="1" spans="1:22" ht="46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63"/>
      <c r="T1" s="63"/>
      <c r="U1" s="63"/>
      <c r="V1" s="63"/>
    </row>
    <row r="2" spans="1:1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64"/>
      <c r="L2" s="64"/>
      <c r="M2" s="64"/>
      <c r="N2" s="64"/>
      <c r="O2" s="64"/>
      <c r="P2" s="64"/>
      <c r="Q2" s="65"/>
    </row>
    <row r="3" spans="1:22" ht="19.5" customHeight="1">
      <c r="A3" s="66" t="s">
        <v>1</v>
      </c>
      <c r="B3" s="66" t="s">
        <v>2</v>
      </c>
      <c r="C3" s="67" t="s">
        <v>3</v>
      </c>
      <c r="D3" s="69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72" t="s">
        <v>13</v>
      </c>
      <c r="N3" s="72" t="s">
        <v>14</v>
      </c>
      <c r="O3" s="75" t="s">
        <v>15</v>
      </c>
      <c r="P3" s="75" t="s">
        <v>16</v>
      </c>
      <c r="Q3" s="67" t="s">
        <v>17</v>
      </c>
      <c r="R3" s="67" t="s">
        <v>18</v>
      </c>
      <c r="S3" s="67" t="s">
        <v>19</v>
      </c>
      <c r="T3" s="72" t="s">
        <v>20</v>
      </c>
      <c r="U3" s="67" t="s">
        <v>21</v>
      </c>
      <c r="V3" s="80" t="s">
        <v>22</v>
      </c>
    </row>
    <row r="4" spans="1:22" s="33" customFormat="1" ht="36" customHeight="1">
      <c r="A4" s="66"/>
      <c r="B4" s="66"/>
      <c r="C4" s="68"/>
      <c r="D4" s="70"/>
      <c r="E4" s="68"/>
      <c r="F4" s="68"/>
      <c r="G4" s="68"/>
      <c r="H4" s="68"/>
      <c r="I4" s="68"/>
      <c r="J4" s="71"/>
      <c r="K4" s="68"/>
      <c r="L4" s="68"/>
      <c r="M4" s="73"/>
      <c r="N4" s="74"/>
      <c r="O4" s="76"/>
      <c r="P4" s="76"/>
      <c r="Q4" s="77"/>
      <c r="R4" s="77"/>
      <c r="S4" s="78"/>
      <c r="T4" s="79"/>
      <c r="U4" s="78"/>
      <c r="V4" s="81"/>
    </row>
    <row r="5" spans="1:22" ht="19.5" customHeight="1">
      <c r="A5" s="5">
        <v>1</v>
      </c>
      <c r="B5" s="51" t="s">
        <v>23</v>
      </c>
      <c r="C5" s="56">
        <v>63</v>
      </c>
      <c r="D5" s="56">
        <v>18</v>
      </c>
      <c r="E5" s="56">
        <v>75</v>
      </c>
      <c r="F5" s="56">
        <v>129</v>
      </c>
      <c r="G5" s="56">
        <v>2</v>
      </c>
      <c r="H5" s="56">
        <v>15</v>
      </c>
      <c r="I5" s="56">
        <v>3</v>
      </c>
      <c r="J5" s="59">
        <v>33</v>
      </c>
      <c r="K5" s="56">
        <v>60</v>
      </c>
      <c r="L5" s="56">
        <v>184</v>
      </c>
      <c r="M5" s="59">
        <v>518</v>
      </c>
      <c r="N5" s="56">
        <v>37</v>
      </c>
      <c r="O5" s="56">
        <v>4</v>
      </c>
      <c r="P5" s="56">
        <v>0</v>
      </c>
      <c r="Q5" s="60">
        <v>13</v>
      </c>
      <c r="R5" s="60">
        <v>750</v>
      </c>
      <c r="S5" s="60">
        <v>29</v>
      </c>
      <c r="T5" s="60">
        <v>853</v>
      </c>
      <c r="U5" s="61">
        <v>626</v>
      </c>
      <c r="V5" s="59">
        <f>SUM(C5:U5)</f>
        <v>3412</v>
      </c>
    </row>
    <row r="6" spans="1:22" ht="19.5" customHeight="1">
      <c r="A6" s="5">
        <v>2</v>
      </c>
      <c r="B6" s="51" t="s">
        <v>24</v>
      </c>
      <c r="C6" s="56">
        <v>87</v>
      </c>
      <c r="D6" s="56">
        <v>32</v>
      </c>
      <c r="E6" s="56">
        <v>90</v>
      </c>
      <c r="F6" s="56">
        <v>233</v>
      </c>
      <c r="G6" s="56">
        <v>0</v>
      </c>
      <c r="H6" s="56">
        <v>15</v>
      </c>
      <c r="I6" s="56">
        <v>10</v>
      </c>
      <c r="J6" s="59">
        <v>182</v>
      </c>
      <c r="K6" s="56">
        <v>39</v>
      </c>
      <c r="L6" s="56">
        <v>288</v>
      </c>
      <c r="M6" s="59">
        <v>825</v>
      </c>
      <c r="N6" s="56">
        <v>44</v>
      </c>
      <c r="O6" s="56">
        <v>4</v>
      </c>
      <c r="P6" s="56">
        <v>1</v>
      </c>
      <c r="Q6" s="57">
        <v>26</v>
      </c>
      <c r="R6" s="57">
        <v>1023</v>
      </c>
      <c r="S6" s="57">
        <v>17</v>
      </c>
      <c r="T6" s="57">
        <v>1217</v>
      </c>
      <c r="U6" s="61">
        <v>1435</v>
      </c>
      <c r="V6" s="59">
        <f aca="true" t="shared" si="0" ref="V6:V22">SUM(C6:U6)</f>
        <v>5568</v>
      </c>
    </row>
    <row r="7" spans="1:22" ht="19.5" customHeight="1">
      <c r="A7" s="5">
        <v>3</v>
      </c>
      <c r="B7" s="51" t="s">
        <v>25</v>
      </c>
      <c r="C7" s="56">
        <v>58</v>
      </c>
      <c r="D7" s="56">
        <v>16</v>
      </c>
      <c r="E7" s="56">
        <v>62</v>
      </c>
      <c r="F7" s="56">
        <v>87</v>
      </c>
      <c r="G7" s="56">
        <v>0</v>
      </c>
      <c r="H7" s="56">
        <v>3</v>
      </c>
      <c r="I7" s="56">
        <v>4</v>
      </c>
      <c r="J7" s="59">
        <v>37</v>
      </c>
      <c r="K7" s="56">
        <v>24</v>
      </c>
      <c r="L7" s="56">
        <v>158</v>
      </c>
      <c r="M7" s="59">
        <v>562</v>
      </c>
      <c r="N7" s="56">
        <v>25</v>
      </c>
      <c r="O7" s="56">
        <v>1</v>
      </c>
      <c r="P7" s="56">
        <v>1</v>
      </c>
      <c r="Q7" s="57">
        <v>9</v>
      </c>
      <c r="R7" s="57">
        <v>561</v>
      </c>
      <c r="S7" s="57">
        <v>4</v>
      </c>
      <c r="T7" s="57">
        <v>697</v>
      </c>
      <c r="U7" s="61">
        <v>645</v>
      </c>
      <c r="V7" s="59">
        <f t="shared" si="0"/>
        <v>2954</v>
      </c>
    </row>
    <row r="8" spans="1:22" ht="19.5" customHeight="1">
      <c r="A8" s="5">
        <v>4</v>
      </c>
      <c r="B8" s="51" t="s">
        <v>26</v>
      </c>
      <c r="C8" s="56">
        <v>60</v>
      </c>
      <c r="D8" s="56">
        <v>32</v>
      </c>
      <c r="E8" s="56">
        <v>50</v>
      </c>
      <c r="F8" s="56">
        <v>158</v>
      </c>
      <c r="G8" s="56">
        <v>0</v>
      </c>
      <c r="H8" s="56">
        <v>9</v>
      </c>
      <c r="I8" s="56">
        <v>2</v>
      </c>
      <c r="J8" s="59">
        <v>181</v>
      </c>
      <c r="K8" s="56">
        <v>40</v>
      </c>
      <c r="L8" s="56">
        <v>212</v>
      </c>
      <c r="M8" s="59">
        <v>712</v>
      </c>
      <c r="N8" s="56">
        <v>40</v>
      </c>
      <c r="O8" s="56">
        <v>5</v>
      </c>
      <c r="P8" s="56">
        <v>0</v>
      </c>
      <c r="Q8" s="57">
        <v>20</v>
      </c>
      <c r="R8" s="57">
        <v>721</v>
      </c>
      <c r="S8" s="57">
        <v>22</v>
      </c>
      <c r="T8" s="57">
        <v>871</v>
      </c>
      <c r="U8" s="61">
        <v>1515</v>
      </c>
      <c r="V8" s="59">
        <f t="shared" si="0"/>
        <v>4650</v>
      </c>
    </row>
    <row r="9" spans="1:22" ht="19.5" customHeight="1">
      <c r="A9" s="5">
        <v>5</v>
      </c>
      <c r="B9" s="51" t="s">
        <v>27</v>
      </c>
      <c r="C9" s="56">
        <v>49</v>
      </c>
      <c r="D9" s="56">
        <v>23</v>
      </c>
      <c r="E9" s="56">
        <v>43</v>
      </c>
      <c r="F9" s="56">
        <v>92</v>
      </c>
      <c r="G9" s="56">
        <v>1</v>
      </c>
      <c r="H9" s="56">
        <v>5</v>
      </c>
      <c r="I9" s="56">
        <v>3</v>
      </c>
      <c r="J9" s="59">
        <v>186</v>
      </c>
      <c r="K9" s="56">
        <v>32</v>
      </c>
      <c r="L9" s="56">
        <v>148</v>
      </c>
      <c r="M9" s="59">
        <v>546</v>
      </c>
      <c r="N9" s="56">
        <v>21</v>
      </c>
      <c r="O9" s="56">
        <v>0</v>
      </c>
      <c r="P9" s="56">
        <v>1</v>
      </c>
      <c r="Q9" s="57">
        <v>12</v>
      </c>
      <c r="R9" s="57">
        <v>654</v>
      </c>
      <c r="S9" s="57">
        <v>60</v>
      </c>
      <c r="T9" s="57">
        <v>781</v>
      </c>
      <c r="U9" s="61">
        <v>861</v>
      </c>
      <c r="V9" s="59">
        <f t="shared" si="0"/>
        <v>3518</v>
      </c>
    </row>
    <row r="10" spans="1:22" ht="19.5" customHeight="1">
      <c r="A10" s="5">
        <v>6</v>
      </c>
      <c r="B10" s="51" t="s">
        <v>28</v>
      </c>
      <c r="C10" s="56">
        <v>82</v>
      </c>
      <c r="D10" s="56">
        <v>32</v>
      </c>
      <c r="E10" s="56">
        <v>43</v>
      </c>
      <c r="F10" s="56">
        <v>171</v>
      </c>
      <c r="G10" s="56">
        <v>0</v>
      </c>
      <c r="H10" s="56">
        <v>6</v>
      </c>
      <c r="I10" s="56">
        <v>2</v>
      </c>
      <c r="J10" s="59">
        <v>138</v>
      </c>
      <c r="K10" s="56">
        <v>29</v>
      </c>
      <c r="L10" s="56">
        <v>192</v>
      </c>
      <c r="M10" s="59">
        <v>909</v>
      </c>
      <c r="N10" s="56">
        <v>44</v>
      </c>
      <c r="O10" s="56">
        <v>6</v>
      </c>
      <c r="P10" s="56">
        <v>2</v>
      </c>
      <c r="Q10" s="57">
        <v>50</v>
      </c>
      <c r="R10" s="57">
        <v>1051</v>
      </c>
      <c r="S10" s="57">
        <v>4</v>
      </c>
      <c r="T10" s="57">
        <v>1314</v>
      </c>
      <c r="U10" s="61">
        <v>2162</v>
      </c>
      <c r="V10" s="59">
        <f t="shared" si="0"/>
        <v>6237</v>
      </c>
    </row>
    <row r="11" spans="1:22" ht="19.5" customHeight="1">
      <c r="A11" s="5">
        <v>7</v>
      </c>
      <c r="B11" s="51" t="s">
        <v>29</v>
      </c>
      <c r="C11" s="56">
        <v>50</v>
      </c>
      <c r="D11" s="56">
        <v>18</v>
      </c>
      <c r="E11" s="56">
        <v>56</v>
      </c>
      <c r="F11" s="56">
        <v>136</v>
      </c>
      <c r="G11" s="56">
        <v>1</v>
      </c>
      <c r="H11" s="56">
        <v>5</v>
      </c>
      <c r="I11" s="56">
        <v>3</v>
      </c>
      <c r="J11" s="59">
        <v>66</v>
      </c>
      <c r="K11" s="56">
        <v>11</v>
      </c>
      <c r="L11" s="56">
        <v>137</v>
      </c>
      <c r="M11" s="59">
        <v>344</v>
      </c>
      <c r="N11" s="56">
        <v>27</v>
      </c>
      <c r="O11" s="56">
        <v>3</v>
      </c>
      <c r="P11" s="56">
        <v>0</v>
      </c>
      <c r="Q11" s="57">
        <v>22</v>
      </c>
      <c r="R11" s="57">
        <v>485</v>
      </c>
      <c r="S11" s="57">
        <v>7</v>
      </c>
      <c r="T11" s="57">
        <v>606</v>
      </c>
      <c r="U11" s="61">
        <v>858</v>
      </c>
      <c r="V11" s="59">
        <f t="shared" si="0"/>
        <v>2835</v>
      </c>
    </row>
    <row r="12" spans="1:22" ht="19.5" customHeight="1">
      <c r="A12" s="5">
        <v>8</v>
      </c>
      <c r="B12" s="51" t="s">
        <v>30</v>
      </c>
      <c r="C12" s="56">
        <v>60</v>
      </c>
      <c r="D12" s="56">
        <v>28</v>
      </c>
      <c r="E12" s="56">
        <v>67</v>
      </c>
      <c r="F12" s="56">
        <v>191</v>
      </c>
      <c r="G12" s="56">
        <v>0</v>
      </c>
      <c r="H12" s="56">
        <v>4</v>
      </c>
      <c r="I12" s="56">
        <v>7</v>
      </c>
      <c r="J12" s="59">
        <v>31</v>
      </c>
      <c r="K12" s="56">
        <v>7</v>
      </c>
      <c r="L12" s="56">
        <v>147</v>
      </c>
      <c r="M12" s="59">
        <v>438</v>
      </c>
      <c r="N12" s="56">
        <v>14</v>
      </c>
      <c r="O12" s="56">
        <v>4</v>
      </c>
      <c r="P12" s="56">
        <v>0</v>
      </c>
      <c r="Q12" s="57">
        <v>12</v>
      </c>
      <c r="R12" s="57">
        <v>584</v>
      </c>
      <c r="S12" s="57">
        <v>0</v>
      </c>
      <c r="T12" s="57">
        <v>677</v>
      </c>
      <c r="U12" s="61">
        <v>702</v>
      </c>
      <c r="V12" s="59">
        <f t="shared" si="0"/>
        <v>2973</v>
      </c>
    </row>
    <row r="13" spans="1:22" ht="19.5" customHeight="1">
      <c r="A13" s="5">
        <v>9</v>
      </c>
      <c r="B13" s="51" t="s">
        <v>31</v>
      </c>
      <c r="C13" s="56">
        <v>73</v>
      </c>
      <c r="D13" s="56">
        <v>14</v>
      </c>
      <c r="E13" s="56">
        <v>86</v>
      </c>
      <c r="F13" s="56">
        <v>89</v>
      </c>
      <c r="G13" s="56">
        <v>2</v>
      </c>
      <c r="H13" s="56">
        <v>10</v>
      </c>
      <c r="I13" s="56">
        <v>7</v>
      </c>
      <c r="J13" s="59">
        <v>69</v>
      </c>
      <c r="K13" s="56">
        <v>24</v>
      </c>
      <c r="L13" s="56">
        <v>226</v>
      </c>
      <c r="M13" s="59">
        <v>667</v>
      </c>
      <c r="N13" s="56">
        <v>31</v>
      </c>
      <c r="O13" s="56">
        <v>3</v>
      </c>
      <c r="P13" s="56">
        <v>0</v>
      </c>
      <c r="Q13" s="57">
        <v>18</v>
      </c>
      <c r="R13" s="57">
        <v>680</v>
      </c>
      <c r="S13" s="57">
        <v>6</v>
      </c>
      <c r="T13" s="57">
        <v>789</v>
      </c>
      <c r="U13" s="61">
        <v>846</v>
      </c>
      <c r="V13" s="59">
        <f t="shared" si="0"/>
        <v>3640</v>
      </c>
    </row>
    <row r="14" spans="1:22" ht="19.5" customHeight="1">
      <c r="A14" s="5">
        <v>10</v>
      </c>
      <c r="B14" s="51" t="s">
        <v>32</v>
      </c>
      <c r="C14" s="56">
        <v>32</v>
      </c>
      <c r="D14" s="56">
        <v>20</v>
      </c>
      <c r="E14" s="56">
        <v>77</v>
      </c>
      <c r="F14" s="56">
        <v>102</v>
      </c>
      <c r="G14" s="56">
        <v>1</v>
      </c>
      <c r="H14" s="56">
        <v>6</v>
      </c>
      <c r="I14" s="56">
        <v>3</v>
      </c>
      <c r="J14" s="59">
        <v>46</v>
      </c>
      <c r="K14" s="56">
        <v>32</v>
      </c>
      <c r="L14" s="56">
        <v>186</v>
      </c>
      <c r="M14" s="59">
        <v>514</v>
      </c>
      <c r="N14" s="56">
        <v>24</v>
      </c>
      <c r="O14" s="56">
        <v>0</v>
      </c>
      <c r="P14" s="56">
        <v>0</v>
      </c>
      <c r="Q14" s="57">
        <v>13</v>
      </c>
      <c r="R14" s="57">
        <v>681</v>
      </c>
      <c r="S14" s="57">
        <v>36</v>
      </c>
      <c r="T14" s="57">
        <v>775</v>
      </c>
      <c r="U14" s="61">
        <v>701</v>
      </c>
      <c r="V14" s="59">
        <f t="shared" si="0"/>
        <v>3249</v>
      </c>
    </row>
    <row r="15" spans="1:22" ht="19.5" customHeight="1">
      <c r="A15" s="5">
        <v>11</v>
      </c>
      <c r="B15" s="51" t="s">
        <v>33</v>
      </c>
      <c r="C15" s="56">
        <v>61</v>
      </c>
      <c r="D15" s="56">
        <v>24</v>
      </c>
      <c r="E15" s="56">
        <v>75</v>
      </c>
      <c r="F15" s="56">
        <v>145</v>
      </c>
      <c r="G15" s="56">
        <v>0</v>
      </c>
      <c r="H15" s="56">
        <v>7</v>
      </c>
      <c r="I15" s="56">
        <v>2</v>
      </c>
      <c r="J15" s="59">
        <v>30</v>
      </c>
      <c r="K15" s="56">
        <v>18</v>
      </c>
      <c r="L15" s="56">
        <v>182</v>
      </c>
      <c r="M15" s="59">
        <v>573</v>
      </c>
      <c r="N15" s="56">
        <v>20</v>
      </c>
      <c r="O15" s="56">
        <v>3</v>
      </c>
      <c r="P15" s="56">
        <v>0</v>
      </c>
      <c r="Q15" s="57">
        <v>4</v>
      </c>
      <c r="R15" s="57">
        <v>614</v>
      </c>
      <c r="S15" s="57">
        <v>12</v>
      </c>
      <c r="T15" s="57">
        <v>717</v>
      </c>
      <c r="U15" s="61">
        <v>786</v>
      </c>
      <c r="V15" s="59">
        <f t="shared" si="0"/>
        <v>3273</v>
      </c>
    </row>
    <row r="16" spans="1:22" ht="19.5" customHeight="1">
      <c r="A16" s="5">
        <v>12</v>
      </c>
      <c r="B16" s="51" t="s">
        <v>34</v>
      </c>
      <c r="C16" s="56">
        <v>2</v>
      </c>
      <c r="D16" s="56">
        <v>0</v>
      </c>
      <c r="E16" s="56">
        <v>0</v>
      </c>
      <c r="F16" s="56">
        <v>3</v>
      </c>
      <c r="G16" s="56">
        <v>0</v>
      </c>
      <c r="H16" s="56">
        <v>0</v>
      </c>
      <c r="I16" s="56">
        <v>0</v>
      </c>
      <c r="J16" s="59">
        <v>0</v>
      </c>
      <c r="K16" s="56">
        <v>1</v>
      </c>
      <c r="L16" s="56">
        <v>0</v>
      </c>
      <c r="M16" s="59">
        <v>14</v>
      </c>
      <c r="N16" s="56">
        <v>0</v>
      </c>
      <c r="O16" s="56">
        <v>0</v>
      </c>
      <c r="P16" s="56">
        <v>0</v>
      </c>
      <c r="Q16" s="57">
        <v>1</v>
      </c>
      <c r="R16" s="57">
        <v>19</v>
      </c>
      <c r="S16" s="57">
        <v>0</v>
      </c>
      <c r="T16" s="57">
        <v>31</v>
      </c>
      <c r="U16" s="61">
        <v>0</v>
      </c>
      <c r="V16" s="59">
        <f t="shared" si="0"/>
        <v>71</v>
      </c>
    </row>
    <row r="17" spans="1:22" ht="19.5" customHeight="1">
      <c r="A17" s="5">
        <v>13</v>
      </c>
      <c r="B17" s="52" t="s">
        <v>35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9">
        <v>0</v>
      </c>
      <c r="K17" s="56">
        <v>0</v>
      </c>
      <c r="L17" s="56">
        <v>0</v>
      </c>
      <c r="M17" s="59">
        <v>0</v>
      </c>
      <c r="N17" s="56">
        <v>0</v>
      </c>
      <c r="O17" s="56">
        <v>0</v>
      </c>
      <c r="P17" s="56">
        <v>0</v>
      </c>
      <c r="Q17" s="57">
        <v>0</v>
      </c>
      <c r="R17" s="57">
        <v>0</v>
      </c>
      <c r="S17" s="57">
        <v>0</v>
      </c>
      <c r="T17" s="57">
        <v>0</v>
      </c>
      <c r="U17" s="61">
        <v>0</v>
      </c>
      <c r="V17" s="59">
        <f t="shared" si="0"/>
        <v>0</v>
      </c>
    </row>
    <row r="18" spans="1:22" ht="19.5" customHeight="1">
      <c r="A18" s="5">
        <v>14</v>
      </c>
      <c r="B18" s="51" t="s">
        <v>36</v>
      </c>
      <c r="C18" s="56">
        <v>16</v>
      </c>
      <c r="D18" s="56">
        <v>6</v>
      </c>
      <c r="E18" s="56">
        <v>15</v>
      </c>
      <c r="F18" s="56">
        <v>30</v>
      </c>
      <c r="G18" s="56">
        <v>0</v>
      </c>
      <c r="H18" s="56">
        <v>0</v>
      </c>
      <c r="I18" s="56">
        <v>0</v>
      </c>
      <c r="J18" s="59">
        <v>1</v>
      </c>
      <c r="K18" s="56">
        <v>10</v>
      </c>
      <c r="L18" s="56">
        <v>58</v>
      </c>
      <c r="M18" s="59">
        <v>132</v>
      </c>
      <c r="N18" s="56">
        <v>2</v>
      </c>
      <c r="O18" s="56">
        <v>1</v>
      </c>
      <c r="P18" s="56">
        <v>0</v>
      </c>
      <c r="Q18" s="57">
        <v>8</v>
      </c>
      <c r="R18" s="57">
        <v>168</v>
      </c>
      <c r="S18" s="57">
        <v>2</v>
      </c>
      <c r="T18" s="57">
        <v>238</v>
      </c>
      <c r="U18" s="61">
        <v>232</v>
      </c>
      <c r="V18" s="59">
        <f t="shared" si="0"/>
        <v>919</v>
      </c>
    </row>
    <row r="19" spans="1:22" ht="19.5" customHeight="1">
      <c r="A19" s="5">
        <v>15</v>
      </c>
      <c r="B19" s="51" t="s">
        <v>37</v>
      </c>
      <c r="C19" s="56">
        <v>88</v>
      </c>
      <c r="D19" s="56">
        <v>4</v>
      </c>
      <c r="E19" s="56">
        <v>0</v>
      </c>
      <c r="F19" s="56">
        <v>40</v>
      </c>
      <c r="G19" s="56">
        <v>0</v>
      </c>
      <c r="H19" s="56">
        <v>0</v>
      </c>
      <c r="I19" s="56">
        <v>2</v>
      </c>
      <c r="J19" s="59">
        <v>0</v>
      </c>
      <c r="K19" s="56">
        <v>37</v>
      </c>
      <c r="L19" s="56">
        <v>3</v>
      </c>
      <c r="M19" s="59">
        <v>13</v>
      </c>
      <c r="N19" s="56">
        <v>1</v>
      </c>
      <c r="O19" s="56">
        <v>2</v>
      </c>
      <c r="P19" s="56">
        <v>3</v>
      </c>
      <c r="Q19" s="57">
        <v>118</v>
      </c>
      <c r="R19" s="57">
        <v>0</v>
      </c>
      <c r="S19" s="57">
        <v>0</v>
      </c>
      <c r="T19" s="57">
        <v>157</v>
      </c>
      <c r="U19" s="61">
        <v>0</v>
      </c>
      <c r="V19" s="59">
        <f t="shared" si="0"/>
        <v>468</v>
      </c>
    </row>
    <row r="20" spans="1:22" ht="19.5" customHeight="1">
      <c r="A20" s="5">
        <v>16</v>
      </c>
      <c r="B20" s="51" t="s">
        <v>38</v>
      </c>
      <c r="C20" s="56">
        <v>68</v>
      </c>
      <c r="D20" s="56">
        <v>5</v>
      </c>
      <c r="E20" s="56">
        <v>2</v>
      </c>
      <c r="F20" s="56">
        <v>48</v>
      </c>
      <c r="G20" s="56">
        <v>0</v>
      </c>
      <c r="H20" s="56">
        <v>0</v>
      </c>
      <c r="I20" s="56">
        <v>3</v>
      </c>
      <c r="J20" s="59">
        <v>0</v>
      </c>
      <c r="K20" s="56">
        <v>43</v>
      </c>
      <c r="L20" s="56">
        <v>8</v>
      </c>
      <c r="M20" s="59">
        <v>12</v>
      </c>
      <c r="N20" s="56">
        <v>1</v>
      </c>
      <c r="O20" s="56">
        <v>2</v>
      </c>
      <c r="P20" s="56">
        <v>3</v>
      </c>
      <c r="Q20" s="57">
        <v>130</v>
      </c>
      <c r="R20" s="57">
        <v>0</v>
      </c>
      <c r="S20" s="57">
        <v>4</v>
      </c>
      <c r="T20" s="57">
        <v>181</v>
      </c>
      <c r="U20" s="61">
        <v>0</v>
      </c>
      <c r="V20" s="59">
        <f t="shared" si="0"/>
        <v>510</v>
      </c>
    </row>
    <row r="21" spans="1:22" ht="19.5" customHeight="1">
      <c r="A21" s="5">
        <v>17</v>
      </c>
      <c r="B21" s="51" t="s">
        <v>39</v>
      </c>
      <c r="C21" s="56">
        <v>3</v>
      </c>
      <c r="D21" s="56">
        <v>2</v>
      </c>
      <c r="E21" s="56">
        <v>7</v>
      </c>
      <c r="F21" s="56">
        <v>26</v>
      </c>
      <c r="G21" s="56">
        <v>0</v>
      </c>
      <c r="H21" s="56">
        <v>3</v>
      </c>
      <c r="I21" s="56">
        <v>0</v>
      </c>
      <c r="J21" s="59">
        <v>19</v>
      </c>
      <c r="K21" s="56">
        <v>7</v>
      </c>
      <c r="L21" s="56">
        <v>43</v>
      </c>
      <c r="M21" s="59">
        <v>103</v>
      </c>
      <c r="N21" s="56">
        <v>2</v>
      </c>
      <c r="O21" s="56">
        <v>1</v>
      </c>
      <c r="P21" s="56">
        <v>0</v>
      </c>
      <c r="Q21" s="57">
        <v>1</v>
      </c>
      <c r="R21" s="57">
        <v>67</v>
      </c>
      <c r="S21" s="57">
        <v>0</v>
      </c>
      <c r="T21" s="57">
        <v>83</v>
      </c>
      <c r="U21" s="61">
        <v>148</v>
      </c>
      <c r="V21" s="59">
        <f t="shared" si="0"/>
        <v>515</v>
      </c>
    </row>
    <row r="22" spans="1:22" ht="19.5" customHeight="1">
      <c r="A22" s="53"/>
      <c r="B22" s="54" t="s">
        <v>22</v>
      </c>
      <c r="C22" s="57">
        <f aca="true" t="shared" si="1" ref="C22:N22">SUM(C5:C21)</f>
        <v>852</v>
      </c>
      <c r="D22" s="58">
        <f t="shared" si="1"/>
        <v>274</v>
      </c>
      <c r="E22" s="57">
        <f t="shared" si="1"/>
        <v>748</v>
      </c>
      <c r="F22" s="57">
        <f t="shared" si="1"/>
        <v>1680</v>
      </c>
      <c r="G22" s="57">
        <f t="shared" si="1"/>
        <v>7</v>
      </c>
      <c r="H22" s="57">
        <f t="shared" si="1"/>
        <v>88</v>
      </c>
      <c r="I22" s="57">
        <f t="shared" si="1"/>
        <v>51</v>
      </c>
      <c r="J22" s="59">
        <f t="shared" si="1"/>
        <v>1019</v>
      </c>
      <c r="K22" s="59">
        <f t="shared" si="1"/>
        <v>414</v>
      </c>
      <c r="L22" s="59">
        <f t="shared" si="1"/>
        <v>2172</v>
      </c>
      <c r="M22" s="59">
        <f t="shared" si="1"/>
        <v>6882</v>
      </c>
      <c r="N22" s="59">
        <f t="shared" si="1"/>
        <v>333</v>
      </c>
      <c r="O22" s="59">
        <f>SUM(O6:O21)</f>
        <v>35</v>
      </c>
      <c r="P22" s="59">
        <f aca="true" t="shared" si="2" ref="P22:U22">SUM(P5:P21)</f>
        <v>11</v>
      </c>
      <c r="Q22" s="61">
        <f t="shared" si="2"/>
        <v>457</v>
      </c>
      <c r="R22" s="61">
        <f t="shared" si="2"/>
        <v>8058</v>
      </c>
      <c r="S22" s="61">
        <f t="shared" si="2"/>
        <v>203</v>
      </c>
      <c r="T22" s="61">
        <f t="shared" si="2"/>
        <v>9987</v>
      </c>
      <c r="U22" s="61">
        <f t="shared" si="2"/>
        <v>11517</v>
      </c>
      <c r="V22" s="59">
        <f t="shared" si="0"/>
        <v>44788</v>
      </c>
    </row>
  </sheetData>
  <sheetProtection/>
  <mergeCells count="24">
    <mergeCell ref="U3:U4"/>
    <mergeCell ref="V3:V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A1:V1"/>
    <mergeCell ref="K2:Q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I1">
      <selection activeCell="U5" sqref="U5:U22"/>
    </sheetView>
  </sheetViews>
  <sheetFormatPr defaultColWidth="9.00390625" defaultRowHeight="14.25"/>
  <cols>
    <col min="1" max="1" width="4.75390625" style="10" customWidth="1"/>
    <col min="2" max="2" width="12.375" style="11" customWidth="1"/>
    <col min="3" max="3" width="12.75390625" style="10" customWidth="1"/>
    <col min="4" max="4" width="13.875" style="10" customWidth="1"/>
    <col min="5" max="5" width="13.625" style="10" customWidth="1"/>
    <col min="6" max="6" width="12.75390625" style="10" customWidth="1"/>
    <col min="7" max="7" width="9.75390625" style="10" customWidth="1"/>
    <col min="8" max="8" width="11.25390625" style="10" customWidth="1"/>
    <col min="9" max="9" width="11.50390625" style="10" customWidth="1"/>
    <col min="10" max="11" width="13.375" style="10" customWidth="1"/>
    <col min="12" max="12" width="13.00390625" style="10" customWidth="1"/>
    <col min="13" max="13" width="13.625" style="10" customWidth="1"/>
    <col min="14" max="14" width="10.75390625" style="10" customWidth="1"/>
    <col min="15" max="16" width="10.625" style="10" customWidth="1"/>
    <col min="17" max="17" width="13.375" style="10" customWidth="1"/>
    <col min="18" max="18" width="14.625" style="10" customWidth="1"/>
    <col min="19" max="19" width="13.375" style="10" customWidth="1"/>
    <col min="20" max="20" width="13.625" style="10" customWidth="1"/>
    <col min="21" max="21" width="15.875" style="10" customWidth="1"/>
    <col min="22" max="240" width="13.625" style="10" customWidth="1"/>
  </cols>
  <sheetData>
    <row r="1" spans="1:22" ht="46.5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63"/>
      <c r="T1" s="63"/>
      <c r="U1" s="63"/>
      <c r="V1" s="63"/>
    </row>
    <row r="2" spans="1:1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64"/>
      <c r="L2" s="64"/>
      <c r="M2" s="64"/>
      <c r="N2" s="64"/>
      <c r="O2" s="64"/>
      <c r="P2" s="64"/>
      <c r="Q2" s="65"/>
    </row>
    <row r="3" spans="1:22" ht="19.5" customHeight="1">
      <c r="A3" s="66" t="s">
        <v>1</v>
      </c>
      <c r="B3" s="66" t="s">
        <v>2</v>
      </c>
      <c r="C3" s="66" t="s">
        <v>3</v>
      </c>
      <c r="D3" s="66" t="s">
        <v>4</v>
      </c>
      <c r="E3" s="66" t="s">
        <v>5</v>
      </c>
      <c r="F3" s="66" t="s">
        <v>6</v>
      </c>
      <c r="G3" s="82" t="s">
        <v>7</v>
      </c>
      <c r="H3" s="82" t="s">
        <v>8</v>
      </c>
      <c r="I3" s="82" t="s">
        <v>9</v>
      </c>
      <c r="J3" s="82" t="s">
        <v>10</v>
      </c>
      <c r="K3" s="82" t="s">
        <v>11</v>
      </c>
      <c r="L3" s="82" t="s">
        <v>12</v>
      </c>
      <c r="M3" s="83" t="s">
        <v>13</v>
      </c>
      <c r="N3" s="83" t="s">
        <v>14</v>
      </c>
      <c r="O3" s="82" t="s">
        <v>15</v>
      </c>
      <c r="P3" s="82" t="s">
        <v>16</v>
      </c>
      <c r="Q3" s="84" t="s">
        <v>17</v>
      </c>
      <c r="R3" s="84" t="s">
        <v>18</v>
      </c>
      <c r="S3" s="86" t="s">
        <v>19</v>
      </c>
      <c r="T3" s="86" t="s">
        <v>20</v>
      </c>
      <c r="U3" s="67" t="s">
        <v>21</v>
      </c>
      <c r="V3" s="80" t="s">
        <v>22</v>
      </c>
    </row>
    <row r="4" spans="1:22" s="33" customFormat="1" ht="36" customHeight="1">
      <c r="A4" s="66"/>
      <c r="B4" s="66"/>
      <c r="C4" s="66"/>
      <c r="D4" s="66"/>
      <c r="E4" s="66"/>
      <c r="F4" s="66"/>
      <c r="G4" s="82"/>
      <c r="H4" s="82"/>
      <c r="I4" s="82"/>
      <c r="J4" s="82"/>
      <c r="K4" s="82"/>
      <c r="L4" s="82"/>
      <c r="M4" s="83"/>
      <c r="N4" s="83"/>
      <c r="O4" s="82"/>
      <c r="P4" s="82"/>
      <c r="Q4" s="85"/>
      <c r="R4" s="85"/>
      <c r="S4" s="87"/>
      <c r="T4" s="87"/>
      <c r="U4" s="88"/>
      <c r="V4" s="81"/>
    </row>
    <row r="5" spans="1:22" ht="19.5" customHeight="1">
      <c r="A5" s="5">
        <v>1</v>
      </c>
      <c r="B5" s="51" t="s">
        <v>23</v>
      </c>
      <c r="C5" s="6">
        <v>374420</v>
      </c>
      <c r="D5" s="6">
        <v>132479</v>
      </c>
      <c r="E5" s="6">
        <v>482016</v>
      </c>
      <c r="F5" s="6">
        <v>292185</v>
      </c>
      <c r="G5" s="6">
        <v>129</v>
      </c>
      <c r="H5" s="6">
        <v>27000</v>
      </c>
      <c r="I5" s="6">
        <v>19757</v>
      </c>
      <c r="J5" s="7">
        <v>59400</v>
      </c>
      <c r="K5" s="6">
        <v>146514</v>
      </c>
      <c r="L5" s="6">
        <v>324570</v>
      </c>
      <c r="M5" s="7">
        <v>270270</v>
      </c>
      <c r="N5" s="6">
        <v>50416</v>
      </c>
      <c r="O5" s="6">
        <v>14304</v>
      </c>
      <c r="P5" s="6">
        <v>0</v>
      </c>
      <c r="Q5" s="25">
        <v>23400</v>
      </c>
      <c r="R5" s="25">
        <v>1335688.5</v>
      </c>
      <c r="S5" s="25">
        <v>31320</v>
      </c>
      <c r="T5" s="25">
        <v>212880</v>
      </c>
      <c r="U5" s="7">
        <v>791676</v>
      </c>
      <c r="V5" s="55">
        <f>SUM(C5:U5)</f>
        <v>4588424.5</v>
      </c>
    </row>
    <row r="6" spans="1:22" ht="19.5" customHeight="1">
      <c r="A6" s="5">
        <v>2</v>
      </c>
      <c r="B6" s="51" t="s">
        <v>24</v>
      </c>
      <c r="C6" s="6">
        <v>617566</v>
      </c>
      <c r="D6" s="6">
        <v>231324</v>
      </c>
      <c r="E6" s="6">
        <v>608888</v>
      </c>
      <c r="F6" s="6">
        <v>529255</v>
      </c>
      <c r="G6" s="6">
        <v>0</v>
      </c>
      <c r="H6" s="6">
        <v>27000</v>
      </c>
      <c r="I6" s="6">
        <v>68252</v>
      </c>
      <c r="J6" s="7">
        <v>327600</v>
      </c>
      <c r="K6" s="6">
        <v>95121</v>
      </c>
      <c r="L6" s="6">
        <v>513570</v>
      </c>
      <c r="M6" s="7">
        <v>426755</v>
      </c>
      <c r="N6" s="6">
        <v>59800</v>
      </c>
      <c r="O6" s="6">
        <v>14304</v>
      </c>
      <c r="P6" s="6">
        <v>3000</v>
      </c>
      <c r="Q6" s="25">
        <v>46800</v>
      </c>
      <c r="R6" s="25">
        <v>1929177</v>
      </c>
      <c r="S6" s="25">
        <v>18360</v>
      </c>
      <c r="T6" s="25">
        <v>310360</v>
      </c>
      <c r="U6" s="7">
        <v>2117517</v>
      </c>
      <c r="V6" s="55">
        <f aca="true" t="shared" si="0" ref="V6:V22">SUM(C6:U6)</f>
        <v>7944649</v>
      </c>
    </row>
    <row r="7" spans="1:22" ht="19.5" customHeight="1">
      <c r="A7" s="5">
        <v>3</v>
      </c>
      <c r="B7" s="51" t="s">
        <v>25</v>
      </c>
      <c r="C7" s="6">
        <v>386337.25</v>
      </c>
      <c r="D7" s="6">
        <v>119355.25</v>
      </c>
      <c r="E7" s="6">
        <v>415840.5</v>
      </c>
      <c r="F7" s="6">
        <v>197055</v>
      </c>
      <c r="G7" s="6">
        <v>0</v>
      </c>
      <c r="H7" s="6">
        <v>5400</v>
      </c>
      <c r="I7" s="6">
        <v>30532.5</v>
      </c>
      <c r="J7" s="7">
        <v>66600</v>
      </c>
      <c r="K7" s="6">
        <v>58536</v>
      </c>
      <c r="L7" s="6">
        <v>281220</v>
      </c>
      <c r="M7" s="7">
        <v>286650</v>
      </c>
      <c r="N7" s="6">
        <v>34500</v>
      </c>
      <c r="O7" s="6">
        <v>3576</v>
      </c>
      <c r="P7" s="6">
        <v>3000</v>
      </c>
      <c r="Q7" s="25">
        <v>16200</v>
      </c>
      <c r="R7" s="25">
        <v>1043298</v>
      </c>
      <c r="S7" s="25">
        <v>4320</v>
      </c>
      <c r="T7" s="25">
        <v>176040</v>
      </c>
      <c r="U7" s="7">
        <v>1079307</v>
      </c>
      <c r="V7" s="55">
        <f t="shared" si="0"/>
        <v>4207767.5</v>
      </c>
    </row>
    <row r="8" spans="1:22" ht="19.5" customHeight="1">
      <c r="A8" s="5">
        <v>4</v>
      </c>
      <c r="B8" s="51" t="s">
        <v>26</v>
      </c>
      <c r="C8" s="6">
        <v>390099</v>
      </c>
      <c r="D8" s="6">
        <v>245081</v>
      </c>
      <c r="E8" s="6">
        <v>333173</v>
      </c>
      <c r="F8" s="6">
        <v>360135</v>
      </c>
      <c r="G8" s="6">
        <v>0</v>
      </c>
      <c r="H8" s="6">
        <v>16200</v>
      </c>
      <c r="I8" s="6">
        <v>14370</v>
      </c>
      <c r="J8" s="7">
        <v>325800</v>
      </c>
      <c r="K8" s="6">
        <v>97734</v>
      </c>
      <c r="L8" s="6">
        <v>372870</v>
      </c>
      <c r="M8" s="7">
        <v>365180</v>
      </c>
      <c r="N8" s="6">
        <v>54280</v>
      </c>
      <c r="O8" s="6">
        <v>17880</v>
      </c>
      <c r="P8" s="6">
        <v>0</v>
      </c>
      <c r="Q8" s="25">
        <v>35376</v>
      </c>
      <c r="R8" s="25">
        <v>1328220</v>
      </c>
      <c r="S8" s="25">
        <v>23760</v>
      </c>
      <c r="T8" s="25">
        <v>218280</v>
      </c>
      <c r="U8" s="7">
        <v>2261361</v>
      </c>
      <c r="V8" s="55">
        <f t="shared" si="0"/>
        <v>6459799</v>
      </c>
    </row>
    <row r="9" spans="1:22" ht="19.5" customHeight="1">
      <c r="A9" s="5">
        <v>5</v>
      </c>
      <c r="B9" s="51" t="s">
        <v>27</v>
      </c>
      <c r="C9" s="6">
        <v>317889.25</v>
      </c>
      <c r="D9" s="6">
        <v>171924.25</v>
      </c>
      <c r="E9" s="6">
        <v>293401.5</v>
      </c>
      <c r="F9" s="6">
        <v>208380</v>
      </c>
      <c r="G9" s="6">
        <v>75</v>
      </c>
      <c r="H9" s="6">
        <v>9600</v>
      </c>
      <c r="I9" s="6">
        <v>17958</v>
      </c>
      <c r="J9" s="7">
        <v>334800</v>
      </c>
      <c r="K9" s="6">
        <v>78048</v>
      </c>
      <c r="L9" s="6">
        <v>261420</v>
      </c>
      <c r="M9" s="7">
        <v>278940</v>
      </c>
      <c r="N9" s="6">
        <v>28980</v>
      </c>
      <c r="O9" s="6">
        <v>0</v>
      </c>
      <c r="P9" s="6">
        <v>3000</v>
      </c>
      <c r="Q9" s="25">
        <v>21000</v>
      </c>
      <c r="R9" s="25">
        <v>1210434</v>
      </c>
      <c r="S9" s="25">
        <v>64800</v>
      </c>
      <c r="T9" s="25">
        <v>196320</v>
      </c>
      <c r="U9" s="7">
        <v>1069464</v>
      </c>
      <c r="V9" s="55">
        <f t="shared" si="0"/>
        <v>4566434</v>
      </c>
    </row>
    <row r="10" spans="1:22" ht="19.5" customHeight="1">
      <c r="A10" s="5">
        <v>6</v>
      </c>
      <c r="B10" s="51" t="s">
        <v>28</v>
      </c>
      <c r="C10" s="6">
        <v>501109.75</v>
      </c>
      <c r="D10" s="6">
        <v>244571.25</v>
      </c>
      <c r="E10" s="6">
        <v>310096.9</v>
      </c>
      <c r="F10" s="6">
        <v>389811</v>
      </c>
      <c r="G10" s="6">
        <v>0</v>
      </c>
      <c r="H10" s="6">
        <v>10800</v>
      </c>
      <c r="I10" s="6">
        <v>14368</v>
      </c>
      <c r="J10" s="7">
        <v>246600</v>
      </c>
      <c r="K10" s="6">
        <v>70731</v>
      </c>
      <c r="L10" s="6">
        <v>342840</v>
      </c>
      <c r="M10" s="7">
        <v>450180</v>
      </c>
      <c r="N10" s="6">
        <v>60260</v>
      </c>
      <c r="O10" s="6">
        <v>21456</v>
      </c>
      <c r="P10" s="6">
        <v>6000</v>
      </c>
      <c r="Q10" s="25">
        <v>87495</v>
      </c>
      <c r="R10" s="25">
        <v>1920759</v>
      </c>
      <c r="S10" s="25">
        <v>4320</v>
      </c>
      <c r="T10" s="25">
        <v>327960</v>
      </c>
      <c r="U10" s="7">
        <v>3218319</v>
      </c>
      <c r="V10" s="55">
        <f t="shared" si="0"/>
        <v>8227676.9</v>
      </c>
    </row>
    <row r="11" spans="1:22" ht="19.5" customHeight="1">
      <c r="A11" s="5">
        <v>7</v>
      </c>
      <c r="B11" s="51" t="s">
        <v>29</v>
      </c>
      <c r="C11" s="6">
        <v>397879</v>
      </c>
      <c r="D11" s="6">
        <v>134342</v>
      </c>
      <c r="E11" s="6">
        <v>384108</v>
      </c>
      <c r="F11" s="6">
        <v>308040</v>
      </c>
      <c r="G11" s="6">
        <v>87</v>
      </c>
      <c r="H11" s="6">
        <v>9000</v>
      </c>
      <c r="I11" s="6">
        <v>16384</v>
      </c>
      <c r="J11" s="7">
        <v>118800</v>
      </c>
      <c r="K11" s="6">
        <v>26829</v>
      </c>
      <c r="L11" s="6">
        <v>239559</v>
      </c>
      <c r="M11" s="7">
        <v>174390</v>
      </c>
      <c r="N11" s="6">
        <v>37260</v>
      </c>
      <c r="O11" s="6">
        <v>10728</v>
      </c>
      <c r="P11" s="6">
        <v>0</v>
      </c>
      <c r="Q11" s="25">
        <v>39600</v>
      </c>
      <c r="R11" s="25">
        <v>908340</v>
      </c>
      <c r="S11" s="25">
        <v>7560</v>
      </c>
      <c r="T11" s="25">
        <v>155760</v>
      </c>
      <c r="U11" s="7">
        <v>1398036</v>
      </c>
      <c r="V11" s="55">
        <f t="shared" si="0"/>
        <v>4366702</v>
      </c>
    </row>
    <row r="12" spans="1:22" ht="19.5" customHeight="1">
      <c r="A12" s="5">
        <v>8</v>
      </c>
      <c r="B12" s="51" t="s">
        <v>30</v>
      </c>
      <c r="C12" s="6">
        <v>406218</v>
      </c>
      <c r="D12" s="6">
        <v>200956</v>
      </c>
      <c r="E12" s="6">
        <v>443380</v>
      </c>
      <c r="F12" s="6">
        <v>434880</v>
      </c>
      <c r="G12" s="6">
        <v>0</v>
      </c>
      <c r="H12" s="6">
        <v>6840</v>
      </c>
      <c r="I12" s="6">
        <v>53887</v>
      </c>
      <c r="J12" s="7">
        <v>55800</v>
      </c>
      <c r="K12" s="6">
        <v>17073</v>
      </c>
      <c r="L12" s="6">
        <v>260220</v>
      </c>
      <c r="M12" s="7">
        <v>220590</v>
      </c>
      <c r="N12" s="6">
        <v>19320</v>
      </c>
      <c r="O12" s="6">
        <v>14304</v>
      </c>
      <c r="P12" s="6">
        <v>0</v>
      </c>
      <c r="Q12" s="25">
        <v>21600</v>
      </c>
      <c r="R12" s="25">
        <v>1088940</v>
      </c>
      <c r="S12" s="25">
        <v>0</v>
      </c>
      <c r="T12" s="25">
        <v>171560</v>
      </c>
      <c r="U12" s="7">
        <v>1092162</v>
      </c>
      <c r="V12" s="55">
        <f t="shared" si="0"/>
        <v>4507730</v>
      </c>
    </row>
    <row r="13" spans="1:22" ht="19.5" customHeight="1">
      <c r="A13" s="5">
        <v>9</v>
      </c>
      <c r="B13" s="51" t="s">
        <v>31</v>
      </c>
      <c r="C13" s="6">
        <v>534391</v>
      </c>
      <c r="D13" s="6">
        <v>96360</v>
      </c>
      <c r="E13" s="6">
        <v>541198</v>
      </c>
      <c r="F13" s="6">
        <v>201585</v>
      </c>
      <c r="G13" s="6">
        <v>177</v>
      </c>
      <c r="H13" s="6">
        <v>18000</v>
      </c>
      <c r="I13" s="6">
        <v>53883</v>
      </c>
      <c r="J13" s="7">
        <v>124200</v>
      </c>
      <c r="K13" s="6">
        <v>58536</v>
      </c>
      <c r="L13" s="6">
        <v>402420</v>
      </c>
      <c r="M13" s="7">
        <v>333630</v>
      </c>
      <c r="N13" s="6">
        <v>41860</v>
      </c>
      <c r="O13" s="6">
        <v>10728</v>
      </c>
      <c r="P13" s="6">
        <v>0</v>
      </c>
      <c r="Q13" s="25">
        <v>32400</v>
      </c>
      <c r="R13" s="25">
        <v>1268400</v>
      </c>
      <c r="S13" s="25">
        <v>6480</v>
      </c>
      <c r="T13" s="25">
        <v>209080</v>
      </c>
      <c r="U13" s="7">
        <v>1408608</v>
      </c>
      <c r="V13" s="55">
        <f t="shared" si="0"/>
        <v>5341936</v>
      </c>
    </row>
    <row r="14" spans="1:22" ht="19.5" customHeight="1">
      <c r="A14" s="5">
        <v>10</v>
      </c>
      <c r="B14" s="51" t="s">
        <v>32</v>
      </c>
      <c r="C14" s="6">
        <v>260033.5</v>
      </c>
      <c r="D14" s="6">
        <v>161745.25</v>
      </c>
      <c r="E14" s="6">
        <v>480763.5</v>
      </c>
      <c r="F14" s="6">
        <v>243222.5</v>
      </c>
      <c r="G14" s="6">
        <v>75</v>
      </c>
      <c r="H14" s="6">
        <v>10800</v>
      </c>
      <c r="I14" s="6">
        <v>15111.5</v>
      </c>
      <c r="J14" s="7">
        <v>82800</v>
      </c>
      <c r="K14" s="6">
        <v>78222</v>
      </c>
      <c r="L14" s="6">
        <v>332400</v>
      </c>
      <c r="M14" s="7">
        <v>266310</v>
      </c>
      <c r="N14" s="6">
        <v>32660</v>
      </c>
      <c r="O14" s="6">
        <v>0</v>
      </c>
      <c r="P14" s="6">
        <v>0</v>
      </c>
      <c r="Q14" s="25">
        <v>25200</v>
      </c>
      <c r="R14" s="25">
        <v>1249455</v>
      </c>
      <c r="S14" s="25">
        <v>41040</v>
      </c>
      <c r="T14" s="25">
        <v>192640</v>
      </c>
      <c r="U14" s="7">
        <v>1108017</v>
      </c>
      <c r="V14" s="55">
        <f t="shared" si="0"/>
        <v>4580495.25</v>
      </c>
    </row>
    <row r="15" spans="1:22" ht="19.5" customHeight="1">
      <c r="A15" s="5">
        <v>11</v>
      </c>
      <c r="B15" s="51" t="s">
        <v>33</v>
      </c>
      <c r="C15" s="6">
        <v>375542</v>
      </c>
      <c r="D15" s="6">
        <v>180336</v>
      </c>
      <c r="E15" s="6">
        <v>506739</v>
      </c>
      <c r="F15" s="6">
        <v>328425</v>
      </c>
      <c r="G15" s="6">
        <v>0</v>
      </c>
      <c r="H15" s="6">
        <v>12600</v>
      </c>
      <c r="I15" s="6">
        <v>14370</v>
      </c>
      <c r="J15" s="7">
        <v>54000</v>
      </c>
      <c r="K15" s="6">
        <v>43902</v>
      </c>
      <c r="L15" s="6">
        <v>356680</v>
      </c>
      <c r="M15" s="7">
        <v>286350</v>
      </c>
      <c r="N15" s="6">
        <v>27600</v>
      </c>
      <c r="O15" s="6">
        <v>10728</v>
      </c>
      <c r="P15" s="6">
        <v>0</v>
      </c>
      <c r="Q15" s="25">
        <v>7200</v>
      </c>
      <c r="R15" s="25">
        <v>1145370</v>
      </c>
      <c r="S15" s="25">
        <v>17280</v>
      </c>
      <c r="T15" s="25">
        <v>180720</v>
      </c>
      <c r="U15" s="7">
        <v>1180389</v>
      </c>
      <c r="V15" s="55">
        <f t="shared" si="0"/>
        <v>4728231</v>
      </c>
    </row>
    <row r="16" spans="1:22" ht="19.5" customHeight="1">
      <c r="A16" s="5">
        <v>12</v>
      </c>
      <c r="B16" s="51" t="s">
        <v>34</v>
      </c>
      <c r="C16" s="6">
        <v>9481</v>
      </c>
      <c r="D16" s="6">
        <v>0</v>
      </c>
      <c r="E16" s="6">
        <v>0</v>
      </c>
      <c r="F16" s="6">
        <v>6795</v>
      </c>
      <c r="G16" s="6">
        <v>0</v>
      </c>
      <c r="H16" s="6">
        <v>0</v>
      </c>
      <c r="I16" s="6">
        <v>0</v>
      </c>
      <c r="J16" s="7">
        <v>0</v>
      </c>
      <c r="K16" s="6">
        <v>2439</v>
      </c>
      <c r="L16" s="6">
        <v>0</v>
      </c>
      <c r="M16" s="7">
        <v>7290</v>
      </c>
      <c r="N16" s="6">
        <v>0</v>
      </c>
      <c r="O16" s="6">
        <v>0</v>
      </c>
      <c r="P16" s="6">
        <v>0</v>
      </c>
      <c r="Q16" s="25">
        <v>1800</v>
      </c>
      <c r="R16" s="25">
        <v>34200</v>
      </c>
      <c r="S16" s="25">
        <v>0</v>
      </c>
      <c r="T16" s="25">
        <v>8280</v>
      </c>
      <c r="U16" s="7">
        <v>0</v>
      </c>
      <c r="V16" s="55">
        <f t="shared" si="0"/>
        <v>70285</v>
      </c>
    </row>
    <row r="17" spans="1:22" ht="19.5" customHeight="1">
      <c r="A17" s="5">
        <v>13</v>
      </c>
      <c r="B17" s="52" t="s">
        <v>35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6">
        <v>0</v>
      </c>
      <c r="L17" s="6">
        <v>0</v>
      </c>
      <c r="M17" s="7">
        <v>0</v>
      </c>
      <c r="N17" s="6">
        <v>0</v>
      </c>
      <c r="O17" s="6">
        <v>0</v>
      </c>
      <c r="P17" s="6">
        <v>0</v>
      </c>
      <c r="Q17" s="25">
        <v>0</v>
      </c>
      <c r="R17" s="25">
        <v>0</v>
      </c>
      <c r="S17" s="25">
        <v>0</v>
      </c>
      <c r="T17" s="25">
        <v>0</v>
      </c>
      <c r="U17" s="7">
        <v>0</v>
      </c>
      <c r="V17" s="55">
        <f t="shared" si="0"/>
        <v>0</v>
      </c>
    </row>
    <row r="18" spans="1:22" ht="19.5" customHeight="1">
      <c r="A18" s="5">
        <v>14</v>
      </c>
      <c r="B18" s="51" t="s">
        <v>36</v>
      </c>
      <c r="C18" s="6">
        <v>94240</v>
      </c>
      <c r="D18" s="6">
        <v>43896</v>
      </c>
      <c r="E18" s="6">
        <v>100029</v>
      </c>
      <c r="F18" s="6">
        <v>67950</v>
      </c>
      <c r="G18" s="6">
        <v>0</v>
      </c>
      <c r="H18" s="6">
        <v>0</v>
      </c>
      <c r="I18" s="6">
        <v>0</v>
      </c>
      <c r="J18" s="7">
        <v>1800</v>
      </c>
      <c r="K18" s="6">
        <v>24390</v>
      </c>
      <c r="L18" s="6">
        <v>103800</v>
      </c>
      <c r="M18" s="7">
        <v>64350</v>
      </c>
      <c r="N18" s="6">
        <v>2760</v>
      </c>
      <c r="O18" s="6">
        <v>3576</v>
      </c>
      <c r="P18" s="6">
        <v>0</v>
      </c>
      <c r="Q18" s="25">
        <v>16200</v>
      </c>
      <c r="R18" s="25">
        <v>263610</v>
      </c>
      <c r="S18" s="25">
        <v>2160</v>
      </c>
      <c r="T18" s="25">
        <v>60720</v>
      </c>
      <c r="U18" s="7">
        <v>403287</v>
      </c>
      <c r="V18" s="55">
        <f t="shared" si="0"/>
        <v>1252768</v>
      </c>
    </row>
    <row r="19" spans="1:22" ht="19.5" customHeight="1">
      <c r="A19" s="5">
        <v>15</v>
      </c>
      <c r="B19" s="51" t="s">
        <v>37</v>
      </c>
      <c r="C19" s="6">
        <v>473210</v>
      </c>
      <c r="D19" s="6">
        <v>27650.5</v>
      </c>
      <c r="E19" s="6">
        <v>0</v>
      </c>
      <c r="F19" s="6">
        <v>90600</v>
      </c>
      <c r="G19" s="6">
        <v>0</v>
      </c>
      <c r="H19" s="6">
        <v>0</v>
      </c>
      <c r="I19" s="6">
        <v>14368</v>
      </c>
      <c r="J19" s="7">
        <v>0</v>
      </c>
      <c r="K19" s="6">
        <v>88152</v>
      </c>
      <c r="L19" s="6">
        <v>5400</v>
      </c>
      <c r="M19" s="7">
        <v>8320</v>
      </c>
      <c r="N19" s="6">
        <v>1380</v>
      </c>
      <c r="O19" s="6">
        <v>7152</v>
      </c>
      <c r="P19" s="6">
        <v>9000</v>
      </c>
      <c r="Q19" s="25">
        <v>213600</v>
      </c>
      <c r="R19" s="25">
        <v>0</v>
      </c>
      <c r="S19" s="25">
        <v>0</v>
      </c>
      <c r="T19" s="25">
        <v>57240</v>
      </c>
      <c r="U19" s="7">
        <v>0</v>
      </c>
      <c r="V19" s="55">
        <f t="shared" si="0"/>
        <v>996072.5</v>
      </c>
    </row>
    <row r="20" spans="1:22" ht="19.5" customHeight="1">
      <c r="A20" s="5">
        <v>16</v>
      </c>
      <c r="B20" s="51" t="s">
        <v>38</v>
      </c>
      <c r="C20" s="6">
        <v>369037</v>
      </c>
      <c r="D20" s="6">
        <v>28346.65</v>
      </c>
      <c r="E20" s="6">
        <v>12927</v>
      </c>
      <c r="F20" s="6">
        <v>108720</v>
      </c>
      <c r="G20" s="6">
        <v>0</v>
      </c>
      <c r="H20" s="6">
        <v>0</v>
      </c>
      <c r="I20" s="6">
        <v>21552</v>
      </c>
      <c r="J20" s="7">
        <v>0</v>
      </c>
      <c r="K20" s="6">
        <v>104877</v>
      </c>
      <c r="L20" s="6">
        <v>14400</v>
      </c>
      <c r="M20" s="7">
        <v>7110</v>
      </c>
      <c r="N20" s="6">
        <v>1380</v>
      </c>
      <c r="O20" s="6">
        <v>7152</v>
      </c>
      <c r="P20" s="6">
        <v>9000</v>
      </c>
      <c r="Q20" s="25">
        <v>237540</v>
      </c>
      <c r="R20" s="25">
        <v>0</v>
      </c>
      <c r="S20" s="25">
        <v>4320</v>
      </c>
      <c r="T20" s="25">
        <v>66960</v>
      </c>
      <c r="U20" s="7">
        <v>0</v>
      </c>
      <c r="V20" s="55">
        <f t="shared" si="0"/>
        <v>993321.65</v>
      </c>
    </row>
    <row r="21" spans="1:22" ht="19.5" customHeight="1">
      <c r="A21" s="5">
        <v>17</v>
      </c>
      <c r="B21" s="51" t="s">
        <v>39</v>
      </c>
      <c r="C21" s="6">
        <v>12078</v>
      </c>
      <c r="D21" s="6">
        <v>14958</v>
      </c>
      <c r="E21" s="6">
        <v>41504</v>
      </c>
      <c r="F21" s="6">
        <v>58890</v>
      </c>
      <c r="G21" s="6">
        <v>0</v>
      </c>
      <c r="H21" s="6">
        <v>5400</v>
      </c>
      <c r="I21" s="6">
        <v>0</v>
      </c>
      <c r="J21" s="7">
        <v>34200</v>
      </c>
      <c r="K21" s="6">
        <v>17073</v>
      </c>
      <c r="L21" s="6">
        <v>77400</v>
      </c>
      <c r="M21" s="7">
        <v>50100</v>
      </c>
      <c r="N21" s="6">
        <v>2760</v>
      </c>
      <c r="O21" s="6">
        <v>3576</v>
      </c>
      <c r="P21" s="6">
        <v>0</v>
      </c>
      <c r="Q21" s="25">
        <v>1800</v>
      </c>
      <c r="R21" s="25">
        <v>122154</v>
      </c>
      <c r="S21" s="25">
        <v>0</v>
      </c>
      <c r="T21" s="25">
        <v>20280</v>
      </c>
      <c r="U21" s="7">
        <v>229983</v>
      </c>
      <c r="V21" s="55">
        <f t="shared" si="0"/>
        <v>692156</v>
      </c>
    </row>
    <row r="22" spans="1:22" ht="19.5" customHeight="1">
      <c r="A22" s="53"/>
      <c r="B22" s="54" t="s">
        <v>22</v>
      </c>
      <c r="C22" s="45">
        <f aca="true" t="shared" si="1" ref="C22:U22">SUM(C5:C21)</f>
        <v>5519530.75</v>
      </c>
      <c r="D22" s="45">
        <f t="shared" si="1"/>
        <v>2033325.15</v>
      </c>
      <c r="E22" s="45">
        <f t="shared" si="1"/>
        <v>4954064.4</v>
      </c>
      <c r="F22" s="45">
        <f t="shared" si="1"/>
        <v>3825928.5</v>
      </c>
      <c r="G22" s="45">
        <f t="shared" si="1"/>
        <v>543</v>
      </c>
      <c r="H22" s="45">
        <f t="shared" si="1"/>
        <v>158640</v>
      </c>
      <c r="I22" s="45">
        <f t="shared" si="1"/>
        <v>354793</v>
      </c>
      <c r="J22" s="7">
        <f t="shared" si="1"/>
        <v>1832400</v>
      </c>
      <c r="K22" s="7">
        <f t="shared" si="1"/>
        <v>1008177</v>
      </c>
      <c r="L22" s="7">
        <f t="shared" si="1"/>
        <v>3888769</v>
      </c>
      <c r="M22" s="7">
        <f t="shared" si="1"/>
        <v>3496415</v>
      </c>
      <c r="N22" s="7">
        <f t="shared" si="1"/>
        <v>455216</v>
      </c>
      <c r="O22" s="7">
        <f t="shared" si="1"/>
        <v>139464</v>
      </c>
      <c r="P22" s="7">
        <f t="shared" si="1"/>
        <v>33000</v>
      </c>
      <c r="Q22" s="27">
        <f t="shared" si="1"/>
        <v>827211</v>
      </c>
      <c r="R22" s="27">
        <f t="shared" si="1"/>
        <v>14848045.5</v>
      </c>
      <c r="S22" s="27">
        <f t="shared" si="1"/>
        <v>225720</v>
      </c>
      <c r="T22" s="27">
        <f t="shared" si="1"/>
        <v>2565080</v>
      </c>
      <c r="U22" s="26">
        <f t="shared" si="1"/>
        <v>17358126</v>
      </c>
      <c r="V22" s="55">
        <f t="shared" si="0"/>
        <v>63524448.3</v>
      </c>
    </row>
  </sheetData>
  <sheetProtection/>
  <mergeCells count="24">
    <mergeCell ref="U3:U4"/>
    <mergeCell ref="V3:V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A1:V1"/>
    <mergeCell ref="K2:Q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1" right="0.16" top="0.98" bottom="0.98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18" sqref="J18"/>
    </sheetView>
  </sheetViews>
  <sheetFormatPr defaultColWidth="9.00390625" defaultRowHeight="14.25"/>
  <cols>
    <col min="1" max="1" width="3.625" style="10" customWidth="1"/>
    <col min="2" max="2" width="10.625" style="11" customWidth="1"/>
    <col min="3" max="6" width="12.625" style="10" customWidth="1"/>
    <col min="7" max="7" width="8.625" style="10" customWidth="1"/>
    <col min="8" max="8" width="10.625" style="10" customWidth="1"/>
    <col min="9" max="9" width="12.875" style="10" customWidth="1"/>
    <col min="10" max="10" width="15.50390625" style="10" customWidth="1"/>
    <col min="11" max="254" width="13.625" style="10" customWidth="1"/>
  </cols>
  <sheetData>
    <row r="1" spans="1:10" ht="46.5" customHeigh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9.5" customHeight="1" hidden="1">
      <c r="A2" s="34"/>
      <c r="B2" s="34"/>
      <c r="C2" s="34"/>
      <c r="D2" s="34"/>
      <c r="E2" s="34"/>
      <c r="F2" s="34"/>
      <c r="G2" s="34"/>
      <c r="H2" s="34"/>
      <c r="I2" s="34"/>
      <c r="J2" s="48"/>
    </row>
    <row r="3" spans="1:11" ht="19.5" customHeight="1">
      <c r="A3" s="89" t="s">
        <v>1</v>
      </c>
      <c r="B3" s="89" t="s">
        <v>2</v>
      </c>
      <c r="C3" s="89" t="s">
        <v>3</v>
      </c>
      <c r="D3" s="89" t="s">
        <v>4</v>
      </c>
      <c r="E3" s="89" t="s">
        <v>5</v>
      </c>
      <c r="F3" s="89" t="s">
        <v>6</v>
      </c>
      <c r="G3" s="72" t="s">
        <v>7</v>
      </c>
      <c r="H3" s="72" t="s">
        <v>8</v>
      </c>
      <c r="I3" s="72" t="s">
        <v>9</v>
      </c>
      <c r="J3" s="92" t="s">
        <v>22</v>
      </c>
      <c r="K3" s="49"/>
    </row>
    <row r="4" spans="1:11" s="33" customFormat="1" ht="18.75">
      <c r="A4" s="90"/>
      <c r="B4" s="90"/>
      <c r="C4" s="91"/>
      <c r="D4" s="91"/>
      <c r="E4" s="91"/>
      <c r="F4" s="91"/>
      <c r="G4" s="74"/>
      <c r="H4" s="74"/>
      <c r="I4" s="74"/>
      <c r="J4" s="93"/>
      <c r="K4" s="49"/>
    </row>
    <row r="5" spans="1:10" ht="19.5" customHeight="1">
      <c r="A5" s="35">
        <v>1</v>
      </c>
      <c r="B5" s="36" t="s">
        <v>23</v>
      </c>
      <c r="C5" s="6">
        <v>374420</v>
      </c>
      <c r="D5" s="6">
        <v>132479</v>
      </c>
      <c r="E5" s="6">
        <v>482016</v>
      </c>
      <c r="F5" s="6">
        <v>292185</v>
      </c>
      <c r="G5" s="6">
        <v>129</v>
      </c>
      <c r="H5" s="6">
        <v>27000</v>
      </c>
      <c r="I5" s="6">
        <v>19757</v>
      </c>
      <c r="J5" s="50">
        <f>SUM(C5:I5)</f>
        <v>1327986</v>
      </c>
    </row>
    <row r="6" spans="1:10" ht="19.5" customHeight="1">
      <c r="A6" s="37">
        <v>2</v>
      </c>
      <c r="B6" s="38" t="s">
        <v>24</v>
      </c>
      <c r="C6" s="6">
        <v>617566</v>
      </c>
      <c r="D6" s="6">
        <v>231324</v>
      </c>
      <c r="E6" s="6">
        <v>608888</v>
      </c>
      <c r="F6" s="6">
        <v>529255</v>
      </c>
      <c r="G6" s="6">
        <v>0</v>
      </c>
      <c r="H6" s="6">
        <v>27000</v>
      </c>
      <c r="I6" s="6">
        <v>68252</v>
      </c>
      <c r="J6" s="50">
        <f aca="true" t="shared" si="0" ref="J6:J22">SUM(C6:I6)</f>
        <v>2082285</v>
      </c>
    </row>
    <row r="7" spans="1:10" ht="19.5" customHeight="1">
      <c r="A7" s="37">
        <v>3</v>
      </c>
      <c r="B7" s="38" t="s">
        <v>25</v>
      </c>
      <c r="C7" s="6">
        <v>386337.25</v>
      </c>
      <c r="D7" s="6">
        <v>119355.25</v>
      </c>
      <c r="E7" s="6">
        <v>415840.5</v>
      </c>
      <c r="F7" s="6">
        <v>197055</v>
      </c>
      <c r="G7" s="6">
        <v>0</v>
      </c>
      <c r="H7" s="6">
        <v>5400</v>
      </c>
      <c r="I7" s="6">
        <v>30532.5</v>
      </c>
      <c r="J7" s="50">
        <f t="shared" si="0"/>
        <v>1154520.5</v>
      </c>
    </row>
    <row r="8" spans="1:10" ht="19.5" customHeight="1">
      <c r="A8" s="37">
        <v>4</v>
      </c>
      <c r="B8" s="38" t="s">
        <v>26</v>
      </c>
      <c r="C8" s="6">
        <v>390099</v>
      </c>
      <c r="D8" s="6">
        <v>245081</v>
      </c>
      <c r="E8" s="6">
        <v>333173</v>
      </c>
      <c r="F8" s="6">
        <v>360135</v>
      </c>
      <c r="G8" s="6">
        <v>0</v>
      </c>
      <c r="H8" s="6">
        <v>16200</v>
      </c>
      <c r="I8" s="6">
        <v>14370</v>
      </c>
      <c r="J8" s="50">
        <f t="shared" si="0"/>
        <v>1359058</v>
      </c>
    </row>
    <row r="9" spans="1:10" ht="19.5" customHeight="1">
      <c r="A9" s="37">
        <v>5</v>
      </c>
      <c r="B9" s="38" t="s">
        <v>27</v>
      </c>
      <c r="C9" s="6">
        <v>317889.25</v>
      </c>
      <c r="D9" s="6">
        <v>171924.25</v>
      </c>
      <c r="E9" s="6">
        <v>293401.5</v>
      </c>
      <c r="F9" s="6">
        <v>208380</v>
      </c>
      <c r="G9" s="6">
        <v>75</v>
      </c>
      <c r="H9" s="6">
        <v>9600</v>
      </c>
      <c r="I9" s="6">
        <v>17958</v>
      </c>
      <c r="J9" s="50">
        <f t="shared" si="0"/>
        <v>1019228</v>
      </c>
    </row>
    <row r="10" spans="1:10" ht="19.5" customHeight="1">
      <c r="A10" s="37">
        <v>6</v>
      </c>
      <c r="B10" s="38" t="s">
        <v>28</v>
      </c>
      <c r="C10" s="6">
        <v>501109.75</v>
      </c>
      <c r="D10" s="6">
        <v>244571.25</v>
      </c>
      <c r="E10" s="6">
        <v>310096.9</v>
      </c>
      <c r="F10" s="6">
        <v>389811</v>
      </c>
      <c r="G10" s="6">
        <v>0</v>
      </c>
      <c r="H10" s="6">
        <v>10800</v>
      </c>
      <c r="I10" s="6">
        <v>14368</v>
      </c>
      <c r="J10" s="50">
        <f t="shared" si="0"/>
        <v>1470756.9</v>
      </c>
    </row>
    <row r="11" spans="1:10" ht="19.5" customHeight="1">
      <c r="A11" s="37">
        <v>7</v>
      </c>
      <c r="B11" s="38" t="s">
        <v>29</v>
      </c>
      <c r="C11" s="6">
        <v>397879</v>
      </c>
      <c r="D11" s="6">
        <v>134342</v>
      </c>
      <c r="E11" s="6">
        <v>384108</v>
      </c>
      <c r="F11" s="6">
        <v>308040</v>
      </c>
      <c r="G11" s="6">
        <v>87</v>
      </c>
      <c r="H11" s="6">
        <v>9000</v>
      </c>
      <c r="I11" s="6">
        <v>16384</v>
      </c>
      <c r="J11" s="50">
        <f t="shared" si="0"/>
        <v>1249840</v>
      </c>
    </row>
    <row r="12" spans="1:10" ht="19.5" customHeight="1">
      <c r="A12" s="37">
        <v>8</v>
      </c>
      <c r="B12" s="38" t="s">
        <v>30</v>
      </c>
      <c r="C12" s="6">
        <v>406218</v>
      </c>
      <c r="D12" s="6">
        <v>200956</v>
      </c>
      <c r="E12" s="6">
        <v>443380</v>
      </c>
      <c r="F12" s="6">
        <v>434880</v>
      </c>
      <c r="G12" s="6">
        <v>0</v>
      </c>
      <c r="H12" s="6">
        <v>6840</v>
      </c>
      <c r="I12" s="6">
        <v>53887</v>
      </c>
      <c r="J12" s="50">
        <f t="shared" si="0"/>
        <v>1546161</v>
      </c>
    </row>
    <row r="13" spans="1:10" ht="19.5" customHeight="1">
      <c r="A13" s="39">
        <v>9</v>
      </c>
      <c r="B13" s="40" t="s">
        <v>31</v>
      </c>
      <c r="C13" s="6">
        <v>534391</v>
      </c>
      <c r="D13" s="6">
        <v>96360</v>
      </c>
      <c r="E13" s="6">
        <v>541198</v>
      </c>
      <c r="F13" s="6">
        <v>201585</v>
      </c>
      <c r="G13" s="6">
        <v>177</v>
      </c>
      <c r="H13" s="6">
        <v>18000</v>
      </c>
      <c r="I13" s="6">
        <v>53883</v>
      </c>
      <c r="J13" s="50">
        <f t="shared" si="0"/>
        <v>1445594</v>
      </c>
    </row>
    <row r="14" spans="1:10" ht="19.5" customHeight="1">
      <c r="A14" s="41">
        <v>10</v>
      </c>
      <c r="B14" s="42" t="s">
        <v>32</v>
      </c>
      <c r="C14" s="6">
        <v>260033.5</v>
      </c>
      <c r="D14" s="6">
        <v>161745.25</v>
      </c>
      <c r="E14" s="6">
        <v>480763.5</v>
      </c>
      <c r="F14" s="6">
        <v>243222.5</v>
      </c>
      <c r="G14" s="6">
        <v>75</v>
      </c>
      <c r="H14" s="6">
        <v>10800</v>
      </c>
      <c r="I14" s="6">
        <v>15111.5</v>
      </c>
      <c r="J14" s="50">
        <f t="shared" si="0"/>
        <v>1171751.25</v>
      </c>
    </row>
    <row r="15" spans="1:10" ht="19.5" customHeight="1">
      <c r="A15" s="41">
        <v>11</v>
      </c>
      <c r="B15" s="42" t="s">
        <v>33</v>
      </c>
      <c r="C15" s="6">
        <v>375542</v>
      </c>
      <c r="D15" s="6">
        <v>180336</v>
      </c>
      <c r="E15" s="6">
        <v>506739</v>
      </c>
      <c r="F15" s="6">
        <v>328425</v>
      </c>
      <c r="G15" s="6">
        <v>0</v>
      </c>
      <c r="H15" s="6">
        <v>12600</v>
      </c>
      <c r="I15" s="6">
        <v>14370</v>
      </c>
      <c r="J15" s="50">
        <f t="shared" si="0"/>
        <v>1418012</v>
      </c>
    </row>
    <row r="16" spans="1:10" ht="19.5" customHeight="1">
      <c r="A16" s="41">
        <v>12</v>
      </c>
      <c r="B16" s="42" t="s">
        <v>34</v>
      </c>
      <c r="C16" s="6">
        <v>9481</v>
      </c>
      <c r="D16" s="6">
        <v>0</v>
      </c>
      <c r="E16" s="6">
        <v>0</v>
      </c>
      <c r="F16" s="6">
        <v>6795</v>
      </c>
      <c r="G16" s="6">
        <v>0</v>
      </c>
      <c r="H16" s="6">
        <v>0</v>
      </c>
      <c r="I16" s="6">
        <v>0</v>
      </c>
      <c r="J16" s="50">
        <f t="shared" si="0"/>
        <v>16276</v>
      </c>
    </row>
    <row r="17" spans="1:10" ht="19.5" customHeight="1">
      <c r="A17" s="41">
        <v>13</v>
      </c>
      <c r="B17" s="38" t="s">
        <v>35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50">
        <f t="shared" si="0"/>
        <v>0</v>
      </c>
    </row>
    <row r="18" spans="1:10" ht="19.5" customHeight="1">
      <c r="A18" s="41">
        <v>14</v>
      </c>
      <c r="B18" s="42" t="s">
        <v>36</v>
      </c>
      <c r="C18" s="6">
        <v>94240</v>
      </c>
      <c r="D18" s="6">
        <v>43896</v>
      </c>
      <c r="E18" s="6">
        <v>100029</v>
      </c>
      <c r="F18" s="6">
        <v>67950</v>
      </c>
      <c r="G18" s="6">
        <v>0</v>
      </c>
      <c r="H18" s="6">
        <v>0</v>
      </c>
      <c r="I18" s="6">
        <v>0</v>
      </c>
      <c r="J18" s="50">
        <f t="shared" si="0"/>
        <v>306115</v>
      </c>
    </row>
    <row r="19" spans="1:10" ht="19.5" customHeight="1">
      <c r="A19" s="41">
        <v>15</v>
      </c>
      <c r="B19" s="42" t="s">
        <v>37</v>
      </c>
      <c r="C19" s="6">
        <v>473210</v>
      </c>
      <c r="D19" s="6">
        <v>27650.5</v>
      </c>
      <c r="E19" s="6">
        <v>0</v>
      </c>
      <c r="F19" s="6">
        <v>90600</v>
      </c>
      <c r="G19" s="6">
        <v>0</v>
      </c>
      <c r="H19" s="6">
        <v>0</v>
      </c>
      <c r="I19" s="6">
        <v>14368</v>
      </c>
      <c r="J19" s="50">
        <f t="shared" si="0"/>
        <v>605828.5</v>
      </c>
    </row>
    <row r="20" spans="1:10" ht="19.5" customHeight="1">
      <c r="A20" s="41">
        <v>16</v>
      </c>
      <c r="B20" s="42" t="s">
        <v>38</v>
      </c>
      <c r="C20" s="6">
        <v>369037</v>
      </c>
      <c r="D20" s="6">
        <v>28346.65</v>
      </c>
      <c r="E20" s="6">
        <v>12927</v>
      </c>
      <c r="F20" s="6">
        <v>108720</v>
      </c>
      <c r="G20" s="6">
        <v>0</v>
      </c>
      <c r="H20" s="6">
        <v>0</v>
      </c>
      <c r="I20" s="6">
        <v>21552</v>
      </c>
      <c r="J20" s="50">
        <f t="shared" si="0"/>
        <v>540582.65</v>
      </c>
    </row>
    <row r="21" spans="1:10" ht="19.5" customHeight="1">
      <c r="A21" s="41">
        <v>17</v>
      </c>
      <c r="B21" s="42" t="s">
        <v>39</v>
      </c>
      <c r="C21" s="6">
        <v>12078</v>
      </c>
      <c r="D21" s="6">
        <v>14958</v>
      </c>
      <c r="E21" s="6">
        <v>41504</v>
      </c>
      <c r="F21" s="6">
        <v>58890</v>
      </c>
      <c r="G21" s="6">
        <v>0</v>
      </c>
      <c r="H21" s="6">
        <v>5400</v>
      </c>
      <c r="I21" s="6">
        <v>0</v>
      </c>
      <c r="J21" s="50">
        <f t="shared" si="0"/>
        <v>132830</v>
      </c>
    </row>
    <row r="22" spans="1:10" ht="19.5" customHeight="1">
      <c r="A22" s="43"/>
      <c r="B22" s="44" t="s">
        <v>22</v>
      </c>
      <c r="C22" s="45">
        <f aca="true" t="shared" si="1" ref="C22:I22">SUM(C5:C21)</f>
        <v>5519530.75</v>
      </c>
      <c r="D22" s="45">
        <f t="shared" si="1"/>
        <v>2033325.15</v>
      </c>
      <c r="E22" s="45">
        <f t="shared" si="1"/>
        <v>4954064.4</v>
      </c>
      <c r="F22" s="45">
        <f t="shared" si="1"/>
        <v>3825928.5</v>
      </c>
      <c r="G22" s="45">
        <f t="shared" si="1"/>
        <v>543</v>
      </c>
      <c r="H22" s="45">
        <f t="shared" si="1"/>
        <v>158640</v>
      </c>
      <c r="I22" s="45">
        <f t="shared" si="1"/>
        <v>354793</v>
      </c>
      <c r="J22" s="50">
        <f t="shared" si="0"/>
        <v>16846824.8</v>
      </c>
    </row>
    <row r="23" spans="1:10" ht="14.25">
      <c r="A23" s="46"/>
      <c r="B23" s="47"/>
      <c r="C23" s="46"/>
      <c r="D23" s="46"/>
      <c r="E23" s="46"/>
      <c r="F23" s="46"/>
      <c r="G23" s="46"/>
      <c r="H23" s="46"/>
      <c r="I23" s="46"/>
      <c r="J23" s="46"/>
    </row>
  </sheetData>
  <sheetProtection/>
  <mergeCells count="11"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1.02" right="0.75" top="1" bottom="0.44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N1">
      <selection activeCell="Z17" sqref="Z17"/>
    </sheetView>
  </sheetViews>
  <sheetFormatPr defaultColWidth="9.00390625" defaultRowHeight="14.25"/>
  <cols>
    <col min="1" max="1" width="5.00390625" style="0" customWidth="1"/>
    <col min="2" max="2" width="23.375" style="0" customWidth="1"/>
    <col min="3" max="3" width="13.25390625" style="0" customWidth="1"/>
    <col min="4" max="4" width="12.00390625" style="16" customWidth="1"/>
    <col min="5" max="5" width="13.875" style="16" customWidth="1"/>
    <col min="6" max="6" width="14.125" style="0" customWidth="1"/>
    <col min="7" max="7" width="12.75390625" style="16" customWidth="1"/>
    <col min="8" max="8" width="11.625" style="16" customWidth="1"/>
    <col min="9" max="9" width="15.75390625" style="0" customWidth="1"/>
    <col min="10" max="10" width="13.875" style="16" customWidth="1"/>
    <col min="11" max="11" width="11.625" style="16" customWidth="1"/>
    <col min="12" max="12" width="15.00390625" style="0" bestFit="1" customWidth="1"/>
    <col min="13" max="13" width="13.25390625" style="0" customWidth="1"/>
    <col min="14" max="14" width="12.75390625" style="0" bestFit="1" customWidth="1"/>
    <col min="15" max="16" width="11.625" style="0" bestFit="1" customWidth="1"/>
    <col min="17" max="17" width="9.625" style="0" customWidth="1"/>
    <col min="18" max="18" width="13.875" style="0" bestFit="1" customWidth="1"/>
    <col min="19" max="19" width="12.25390625" style="0" customWidth="1"/>
    <col min="20" max="20" width="12.125" style="0" customWidth="1"/>
    <col min="21" max="21" width="14.875" style="0" customWidth="1"/>
    <col min="22" max="22" width="13.75390625" style="0" customWidth="1"/>
    <col min="23" max="23" width="12.375" style="0" customWidth="1"/>
    <col min="24" max="24" width="13.625" style="0" customWidth="1"/>
    <col min="25" max="25" width="12.875" style="0" customWidth="1"/>
    <col min="26" max="26" width="15.375" style="0" customWidth="1"/>
  </cols>
  <sheetData>
    <row r="1" spans="1:26" ht="30.75" customHeight="1">
      <c r="A1" s="94" t="s">
        <v>42</v>
      </c>
      <c r="B1" s="94"/>
      <c r="C1" s="94"/>
      <c r="D1" s="95"/>
      <c r="E1" s="95"/>
      <c r="F1" s="94"/>
      <c r="G1" s="95"/>
      <c r="H1" s="95"/>
      <c r="I1" s="94"/>
      <c r="J1" s="95"/>
      <c r="K1" s="95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  <c r="Y1" s="97"/>
      <c r="Z1" s="97"/>
    </row>
    <row r="2" spans="1:26" ht="19.5" customHeight="1">
      <c r="A2" s="106" t="s">
        <v>1</v>
      </c>
      <c r="B2" s="106" t="s">
        <v>2</v>
      </c>
      <c r="C2" s="98" t="s">
        <v>10</v>
      </c>
      <c r="D2" s="99"/>
      <c r="E2" s="99"/>
      <c r="F2" s="98" t="s">
        <v>43</v>
      </c>
      <c r="G2" s="99"/>
      <c r="H2" s="99"/>
      <c r="I2" s="100" t="s">
        <v>17</v>
      </c>
      <c r="J2" s="101"/>
      <c r="K2" s="102"/>
      <c r="L2" s="103" t="s">
        <v>18</v>
      </c>
      <c r="M2" s="104"/>
      <c r="N2" s="105"/>
      <c r="O2" s="100" t="s">
        <v>19</v>
      </c>
      <c r="P2" s="101"/>
      <c r="Q2" s="102"/>
      <c r="R2" s="100" t="s">
        <v>20</v>
      </c>
      <c r="S2" s="101"/>
      <c r="T2" s="102"/>
      <c r="U2" s="84" t="s">
        <v>21</v>
      </c>
      <c r="V2" s="85"/>
      <c r="W2" s="85"/>
      <c r="X2" s="98" t="s">
        <v>22</v>
      </c>
      <c r="Y2" s="99" t="s">
        <v>44</v>
      </c>
      <c r="Z2" s="99" t="s">
        <v>45</v>
      </c>
    </row>
    <row r="3" spans="1:26" ht="19.5" customHeight="1">
      <c r="A3" s="107"/>
      <c r="B3" s="107"/>
      <c r="C3" s="1" t="s">
        <v>46</v>
      </c>
      <c r="D3" s="17" t="s">
        <v>47</v>
      </c>
      <c r="E3" s="17" t="s">
        <v>48</v>
      </c>
      <c r="F3" s="1" t="s">
        <v>46</v>
      </c>
      <c r="G3" s="17" t="s">
        <v>47</v>
      </c>
      <c r="H3" s="17" t="s">
        <v>48</v>
      </c>
      <c r="I3" s="19" t="s">
        <v>46</v>
      </c>
      <c r="J3" s="20" t="s">
        <v>47</v>
      </c>
      <c r="K3" s="21" t="s">
        <v>48</v>
      </c>
      <c r="L3" s="22" t="s">
        <v>46</v>
      </c>
      <c r="M3" s="23" t="s">
        <v>47</v>
      </c>
      <c r="N3" s="24" t="s">
        <v>48</v>
      </c>
      <c r="O3" s="19" t="s">
        <v>46</v>
      </c>
      <c r="P3" s="20" t="s">
        <v>47</v>
      </c>
      <c r="Q3" s="21" t="s">
        <v>48</v>
      </c>
      <c r="R3" s="28" t="s">
        <v>46</v>
      </c>
      <c r="S3" s="20" t="s">
        <v>47</v>
      </c>
      <c r="T3" s="29" t="s">
        <v>48</v>
      </c>
      <c r="U3" s="30" t="s">
        <v>46</v>
      </c>
      <c r="V3" s="31" t="s">
        <v>49</v>
      </c>
      <c r="W3" s="32" t="s">
        <v>50</v>
      </c>
      <c r="X3" s="98"/>
      <c r="Y3" s="99"/>
      <c r="Z3" s="99"/>
    </row>
    <row r="4" spans="1:26" ht="19.5" customHeight="1">
      <c r="A4" s="5">
        <v>1</v>
      </c>
      <c r="B4" s="1" t="s">
        <v>23</v>
      </c>
      <c r="C4" s="7">
        <v>59400</v>
      </c>
      <c r="D4" s="17">
        <f>C4*70%</f>
        <v>41580</v>
      </c>
      <c r="E4" s="17">
        <f>C4*30%</f>
        <v>17820</v>
      </c>
      <c r="F4" s="7">
        <v>270270</v>
      </c>
      <c r="G4" s="17">
        <f>F4*70%</f>
        <v>189189</v>
      </c>
      <c r="H4" s="17">
        <f>F4*30%</f>
        <v>81081</v>
      </c>
      <c r="I4" s="25">
        <v>23400</v>
      </c>
      <c r="J4" s="26">
        <f>I4*70%</f>
        <v>16379.999999999998</v>
      </c>
      <c r="K4" s="26">
        <f>I4*30%</f>
        <v>7020</v>
      </c>
      <c r="L4" s="25">
        <v>1335688.5</v>
      </c>
      <c r="M4" s="26">
        <f>L4*70%</f>
        <v>934981.95</v>
      </c>
      <c r="N4" s="26">
        <f>L4*30%</f>
        <v>400706.55</v>
      </c>
      <c r="O4" s="25">
        <v>31320</v>
      </c>
      <c r="P4" s="26">
        <f>O4*70%</f>
        <v>21924</v>
      </c>
      <c r="Q4" s="26">
        <f>O4*30%</f>
        <v>9396</v>
      </c>
      <c r="R4" s="25">
        <v>212880</v>
      </c>
      <c r="S4" s="26">
        <f>R4*70%</f>
        <v>149016</v>
      </c>
      <c r="T4" s="26">
        <f>R4*30%</f>
        <v>63864</v>
      </c>
      <c r="U4" s="7">
        <v>791676</v>
      </c>
      <c r="V4" s="26">
        <f>U4*70%</f>
        <v>554173.2</v>
      </c>
      <c r="W4" s="26">
        <f>U4*30%</f>
        <v>237502.8</v>
      </c>
      <c r="X4" s="7">
        <f>C4+F4+I4+L4+O4+R4+U4</f>
        <v>2724634.5</v>
      </c>
      <c r="Y4" s="17">
        <f>X4*70%</f>
        <v>1907244.15</v>
      </c>
      <c r="Z4" s="17">
        <f>X4*30%</f>
        <v>817390.35</v>
      </c>
    </row>
    <row r="5" spans="1:26" ht="19.5" customHeight="1">
      <c r="A5" s="5">
        <v>2</v>
      </c>
      <c r="B5" s="1" t="s">
        <v>24</v>
      </c>
      <c r="C5" s="7">
        <v>327600</v>
      </c>
      <c r="D5" s="17">
        <f aca="true" t="shared" si="0" ref="D5:D21">C5*70%</f>
        <v>229320</v>
      </c>
      <c r="E5" s="17">
        <f aca="true" t="shared" si="1" ref="E5:E21">C5*30%</f>
        <v>98280</v>
      </c>
      <c r="F5" s="7">
        <v>426755</v>
      </c>
      <c r="G5" s="17">
        <f aca="true" t="shared" si="2" ref="G5:G21">F5*70%</f>
        <v>298728.5</v>
      </c>
      <c r="H5" s="17">
        <f aca="true" t="shared" si="3" ref="H5:H21">F5*30%</f>
        <v>128026.5</v>
      </c>
      <c r="I5" s="25">
        <v>46800</v>
      </c>
      <c r="J5" s="26">
        <f aca="true" t="shared" si="4" ref="J5:J21">I5*70%</f>
        <v>32759.999999999996</v>
      </c>
      <c r="K5" s="26">
        <f aca="true" t="shared" si="5" ref="K5:K21">I5*30%</f>
        <v>14040</v>
      </c>
      <c r="L5" s="25">
        <v>1929177</v>
      </c>
      <c r="M5" s="26">
        <f aca="true" t="shared" si="6" ref="M5:M21">L5*70%</f>
        <v>1350423.9</v>
      </c>
      <c r="N5" s="26">
        <f aca="true" t="shared" si="7" ref="N5:N21">L5*30%</f>
        <v>578753.1</v>
      </c>
      <c r="O5" s="25">
        <v>18360</v>
      </c>
      <c r="P5" s="26">
        <f aca="true" t="shared" si="8" ref="P5:P21">O5*70%</f>
        <v>12852</v>
      </c>
      <c r="Q5" s="26">
        <f aca="true" t="shared" si="9" ref="Q5:Q21">O5*30%</f>
        <v>5508</v>
      </c>
      <c r="R5" s="25">
        <v>310360</v>
      </c>
      <c r="S5" s="26">
        <f aca="true" t="shared" si="10" ref="S5:S21">R5*70%</f>
        <v>217252</v>
      </c>
      <c r="T5" s="26">
        <f aca="true" t="shared" si="11" ref="T5:T21">R5*30%</f>
        <v>93108</v>
      </c>
      <c r="U5" s="7">
        <v>2117517</v>
      </c>
      <c r="V5" s="26">
        <f aca="true" t="shared" si="12" ref="V5:V21">U5*70%</f>
        <v>1482261.9</v>
      </c>
      <c r="W5" s="26">
        <f aca="true" t="shared" si="13" ref="W5:W21">U5*30%</f>
        <v>635255.1</v>
      </c>
      <c r="X5" s="7">
        <f aca="true" t="shared" si="14" ref="X5:X21">C5+F5+I5+L5+O5+R5+U5</f>
        <v>5176569</v>
      </c>
      <c r="Y5" s="17">
        <f aca="true" t="shared" si="15" ref="Y5:Y21">X5*70%</f>
        <v>3623598.3</v>
      </c>
      <c r="Z5" s="17">
        <f aca="true" t="shared" si="16" ref="Z5:Z21">X5*30%</f>
        <v>1552970.7</v>
      </c>
    </row>
    <row r="6" spans="1:26" ht="19.5" customHeight="1">
      <c r="A6" s="5">
        <v>3</v>
      </c>
      <c r="B6" s="1" t="s">
        <v>25</v>
      </c>
      <c r="C6" s="7">
        <v>66600</v>
      </c>
      <c r="D6" s="17">
        <f t="shared" si="0"/>
        <v>46620</v>
      </c>
      <c r="E6" s="17">
        <f t="shared" si="1"/>
        <v>19980</v>
      </c>
      <c r="F6" s="7">
        <v>286650</v>
      </c>
      <c r="G6" s="17">
        <f t="shared" si="2"/>
        <v>200655</v>
      </c>
      <c r="H6" s="17">
        <f t="shared" si="3"/>
        <v>85995</v>
      </c>
      <c r="I6" s="25">
        <v>16200</v>
      </c>
      <c r="J6" s="26">
        <f t="shared" si="4"/>
        <v>11340</v>
      </c>
      <c r="K6" s="26">
        <f t="shared" si="5"/>
        <v>4860</v>
      </c>
      <c r="L6" s="25">
        <v>1043298</v>
      </c>
      <c r="M6" s="26">
        <f t="shared" si="6"/>
        <v>730308.6</v>
      </c>
      <c r="N6" s="26">
        <f t="shared" si="7"/>
        <v>312989.39999999997</v>
      </c>
      <c r="O6" s="25">
        <v>4320</v>
      </c>
      <c r="P6" s="26">
        <f t="shared" si="8"/>
        <v>3024</v>
      </c>
      <c r="Q6" s="26">
        <f t="shared" si="9"/>
        <v>1296</v>
      </c>
      <c r="R6" s="25">
        <v>176040</v>
      </c>
      <c r="S6" s="26">
        <f t="shared" si="10"/>
        <v>123227.99999999999</v>
      </c>
      <c r="T6" s="26">
        <f t="shared" si="11"/>
        <v>52812</v>
      </c>
      <c r="U6" s="7">
        <v>1079307</v>
      </c>
      <c r="V6" s="26">
        <f t="shared" si="12"/>
        <v>755514.8999999999</v>
      </c>
      <c r="W6" s="26">
        <f t="shared" si="13"/>
        <v>323792.1</v>
      </c>
      <c r="X6" s="7">
        <f t="shared" si="14"/>
        <v>2672415</v>
      </c>
      <c r="Y6" s="17">
        <f t="shared" si="15"/>
        <v>1870690.4999999998</v>
      </c>
      <c r="Z6" s="17">
        <f t="shared" si="16"/>
        <v>801724.5</v>
      </c>
    </row>
    <row r="7" spans="1:26" ht="19.5" customHeight="1">
      <c r="A7" s="5">
        <v>4</v>
      </c>
      <c r="B7" s="1" t="s">
        <v>26</v>
      </c>
      <c r="C7" s="7">
        <v>325800</v>
      </c>
      <c r="D7" s="17">
        <f t="shared" si="0"/>
        <v>228060</v>
      </c>
      <c r="E7" s="17">
        <f t="shared" si="1"/>
        <v>97740</v>
      </c>
      <c r="F7" s="7">
        <v>365180</v>
      </c>
      <c r="G7" s="17">
        <f t="shared" si="2"/>
        <v>255625.99999999997</v>
      </c>
      <c r="H7" s="17">
        <f t="shared" si="3"/>
        <v>109554</v>
      </c>
      <c r="I7" s="25">
        <v>35376</v>
      </c>
      <c r="J7" s="26">
        <f t="shared" si="4"/>
        <v>24763.199999999997</v>
      </c>
      <c r="K7" s="26">
        <f t="shared" si="5"/>
        <v>10612.8</v>
      </c>
      <c r="L7" s="25">
        <v>1328220</v>
      </c>
      <c r="M7" s="26">
        <f t="shared" si="6"/>
        <v>929753.9999999999</v>
      </c>
      <c r="N7" s="26">
        <f t="shared" si="7"/>
        <v>398466</v>
      </c>
      <c r="O7" s="25">
        <v>23760</v>
      </c>
      <c r="P7" s="26">
        <f t="shared" si="8"/>
        <v>16632</v>
      </c>
      <c r="Q7" s="26">
        <f t="shared" si="9"/>
        <v>7128</v>
      </c>
      <c r="R7" s="25">
        <v>218280</v>
      </c>
      <c r="S7" s="26">
        <f t="shared" si="10"/>
        <v>152796</v>
      </c>
      <c r="T7" s="26">
        <f t="shared" si="11"/>
        <v>65484</v>
      </c>
      <c r="U7" s="7">
        <v>2261361</v>
      </c>
      <c r="V7" s="26">
        <f t="shared" si="12"/>
        <v>1582952.7</v>
      </c>
      <c r="W7" s="26">
        <f t="shared" si="13"/>
        <v>678408.2999999999</v>
      </c>
      <c r="X7" s="7">
        <f t="shared" si="14"/>
        <v>4557977</v>
      </c>
      <c r="Y7" s="17">
        <f t="shared" si="15"/>
        <v>3190583.9</v>
      </c>
      <c r="Z7" s="17">
        <f t="shared" si="16"/>
        <v>1367393.0999999999</v>
      </c>
    </row>
    <row r="8" spans="1:26" ht="19.5" customHeight="1">
      <c r="A8" s="5">
        <v>5</v>
      </c>
      <c r="B8" s="1" t="s">
        <v>27</v>
      </c>
      <c r="C8" s="7">
        <v>334800</v>
      </c>
      <c r="D8" s="17">
        <f t="shared" si="0"/>
        <v>234359.99999999997</v>
      </c>
      <c r="E8" s="17">
        <f t="shared" si="1"/>
        <v>100440</v>
      </c>
      <c r="F8" s="7">
        <v>278940</v>
      </c>
      <c r="G8" s="17">
        <f t="shared" si="2"/>
        <v>195258</v>
      </c>
      <c r="H8" s="17">
        <f t="shared" si="3"/>
        <v>83682</v>
      </c>
      <c r="I8" s="25">
        <v>21000</v>
      </c>
      <c r="J8" s="26">
        <f t="shared" si="4"/>
        <v>14699.999999999998</v>
      </c>
      <c r="K8" s="26">
        <f t="shared" si="5"/>
        <v>6300</v>
      </c>
      <c r="L8" s="25">
        <v>1210434</v>
      </c>
      <c r="M8" s="26">
        <f t="shared" si="6"/>
        <v>847303.7999999999</v>
      </c>
      <c r="N8" s="26">
        <f t="shared" si="7"/>
        <v>363130.2</v>
      </c>
      <c r="O8" s="25">
        <v>64800</v>
      </c>
      <c r="P8" s="26">
        <f t="shared" si="8"/>
        <v>45360</v>
      </c>
      <c r="Q8" s="26">
        <f t="shared" si="9"/>
        <v>19440</v>
      </c>
      <c r="R8" s="25">
        <v>196320</v>
      </c>
      <c r="S8" s="26">
        <f t="shared" si="10"/>
        <v>137424</v>
      </c>
      <c r="T8" s="26">
        <f t="shared" si="11"/>
        <v>58896</v>
      </c>
      <c r="U8" s="7">
        <v>1069464</v>
      </c>
      <c r="V8" s="26">
        <f t="shared" si="12"/>
        <v>748624.7999999999</v>
      </c>
      <c r="W8" s="26">
        <f t="shared" si="13"/>
        <v>320839.2</v>
      </c>
      <c r="X8" s="7">
        <f t="shared" si="14"/>
        <v>3175758</v>
      </c>
      <c r="Y8" s="17">
        <f t="shared" si="15"/>
        <v>2223030.5999999996</v>
      </c>
      <c r="Z8" s="17">
        <f t="shared" si="16"/>
        <v>952727.3999999999</v>
      </c>
    </row>
    <row r="9" spans="1:26" ht="19.5" customHeight="1">
      <c r="A9" s="5">
        <v>6</v>
      </c>
      <c r="B9" s="1" t="s">
        <v>28</v>
      </c>
      <c r="C9" s="7">
        <v>246600</v>
      </c>
      <c r="D9" s="17">
        <f t="shared" si="0"/>
        <v>172620</v>
      </c>
      <c r="E9" s="17">
        <f t="shared" si="1"/>
        <v>73980</v>
      </c>
      <c r="F9" s="7">
        <v>450180</v>
      </c>
      <c r="G9" s="17">
        <f t="shared" si="2"/>
        <v>315126</v>
      </c>
      <c r="H9" s="17">
        <f t="shared" si="3"/>
        <v>135054</v>
      </c>
      <c r="I9" s="25">
        <v>87495</v>
      </c>
      <c r="J9" s="26">
        <f t="shared" si="4"/>
        <v>61246.49999999999</v>
      </c>
      <c r="K9" s="26">
        <f t="shared" si="5"/>
        <v>26248.5</v>
      </c>
      <c r="L9" s="25">
        <v>1920759</v>
      </c>
      <c r="M9" s="26">
        <f t="shared" si="6"/>
        <v>1344531.2999999998</v>
      </c>
      <c r="N9" s="26">
        <f t="shared" si="7"/>
        <v>576227.7</v>
      </c>
      <c r="O9" s="25">
        <v>4320</v>
      </c>
      <c r="P9" s="26">
        <f t="shared" si="8"/>
        <v>3024</v>
      </c>
      <c r="Q9" s="26">
        <f t="shared" si="9"/>
        <v>1296</v>
      </c>
      <c r="R9" s="25">
        <v>327960</v>
      </c>
      <c r="S9" s="26">
        <f t="shared" si="10"/>
        <v>229571.99999999997</v>
      </c>
      <c r="T9" s="26">
        <f t="shared" si="11"/>
        <v>98388</v>
      </c>
      <c r="U9" s="7">
        <v>3218319</v>
      </c>
      <c r="V9" s="26">
        <f t="shared" si="12"/>
        <v>2252823.3</v>
      </c>
      <c r="W9" s="26">
        <f t="shared" si="13"/>
        <v>965495.7</v>
      </c>
      <c r="X9" s="7">
        <f t="shared" si="14"/>
        <v>6255633</v>
      </c>
      <c r="Y9" s="17">
        <f t="shared" si="15"/>
        <v>4378943.1</v>
      </c>
      <c r="Z9" s="17">
        <f t="shared" si="16"/>
        <v>1876689.9</v>
      </c>
    </row>
    <row r="10" spans="1:26" ht="19.5" customHeight="1">
      <c r="A10" s="5">
        <v>7</v>
      </c>
      <c r="B10" s="1" t="s">
        <v>29</v>
      </c>
      <c r="C10" s="7">
        <v>118800</v>
      </c>
      <c r="D10" s="17">
        <f t="shared" si="0"/>
        <v>83160</v>
      </c>
      <c r="E10" s="17">
        <f t="shared" si="1"/>
        <v>35640</v>
      </c>
      <c r="F10" s="7">
        <v>174390</v>
      </c>
      <c r="G10" s="17">
        <f t="shared" si="2"/>
        <v>122072.99999999999</v>
      </c>
      <c r="H10" s="17">
        <f t="shared" si="3"/>
        <v>52317</v>
      </c>
      <c r="I10" s="25">
        <v>39600</v>
      </c>
      <c r="J10" s="26">
        <f t="shared" si="4"/>
        <v>27720</v>
      </c>
      <c r="K10" s="26">
        <f t="shared" si="5"/>
        <v>11880</v>
      </c>
      <c r="L10" s="25">
        <v>908340</v>
      </c>
      <c r="M10" s="26">
        <f t="shared" si="6"/>
        <v>635838</v>
      </c>
      <c r="N10" s="26">
        <f t="shared" si="7"/>
        <v>272502</v>
      </c>
      <c r="O10" s="25">
        <v>7560</v>
      </c>
      <c r="P10" s="26">
        <f t="shared" si="8"/>
        <v>5292</v>
      </c>
      <c r="Q10" s="26">
        <f t="shared" si="9"/>
        <v>2268</v>
      </c>
      <c r="R10" s="25">
        <v>155760</v>
      </c>
      <c r="S10" s="26">
        <f t="shared" si="10"/>
        <v>109032</v>
      </c>
      <c r="T10" s="26">
        <f t="shared" si="11"/>
        <v>46728</v>
      </c>
      <c r="U10" s="7">
        <v>1398036</v>
      </c>
      <c r="V10" s="26">
        <f t="shared" si="12"/>
        <v>978625.2</v>
      </c>
      <c r="W10" s="26">
        <f t="shared" si="13"/>
        <v>419410.8</v>
      </c>
      <c r="X10" s="7">
        <f t="shared" si="14"/>
        <v>2802486</v>
      </c>
      <c r="Y10" s="17">
        <f t="shared" si="15"/>
        <v>1961740.2</v>
      </c>
      <c r="Z10" s="17">
        <f t="shared" si="16"/>
        <v>840745.7999999999</v>
      </c>
    </row>
    <row r="11" spans="1:26" ht="19.5" customHeight="1">
      <c r="A11" s="5">
        <v>8</v>
      </c>
      <c r="B11" s="1" t="s">
        <v>30</v>
      </c>
      <c r="C11" s="7">
        <v>55800</v>
      </c>
      <c r="D11" s="17">
        <f t="shared" si="0"/>
        <v>39060</v>
      </c>
      <c r="E11" s="17">
        <f t="shared" si="1"/>
        <v>16740</v>
      </c>
      <c r="F11" s="7">
        <v>220590</v>
      </c>
      <c r="G11" s="17">
        <f t="shared" si="2"/>
        <v>154413</v>
      </c>
      <c r="H11" s="17">
        <f t="shared" si="3"/>
        <v>66177</v>
      </c>
      <c r="I11" s="25">
        <v>21600</v>
      </c>
      <c r="J11" s="26">
        <f t="shared" si="4"/>
        <v>15119.999999999998</v>
      </c>
      <c r="K11" s="26">
        <f t="shared" si="5"/>
        <v>6480</v>
      </c>
      <c r="L11" s="25">
        <v>1088940</v>
      </c>
      <c r="M11" s="26">
        <f t="shared" si="6"/>
        <v>762258</v>
      </c>
      <c r="N11" s="26">
        <f t="shared" si="7"/>
        <v>326682</v>
      </c>
      <c r="O11" s="25">
        <v>0</v>
      </c>
      <c r="P11" s="26">
        <f t="shared" si="8"/>
        <v>0</v>
      </c>
      <c r="Q11" s="26">
        <f t="shared" si="9"/>
        <v>0</v>
      </c>
      <c r="R11" s="25">
        <v>171560</v>
      </c>
      <c r="S11" s="26">
        <f t="shared" si="10"/>
        <v>120091.99999999999</v>
      </c>
      <c r="T11" s="26">
        <f t="shared" si="11"/>
        <v>51468</v>
      </c>
      <c r="U11" s="7">
        <v>1092162</v>
      </c>
      <c r="V11" s="26">
        <f t="shared" si="12"/>
        <v>764513.3999999999</v>
      </c>
      <c r="W11" s="26">
        <f t="shared" si="13"/>
        <v>327648.6</v>
      </c>
      <c r="X11" s="7">
        <f t="shared" si="14"/>
        <v>2650652</v>
      </c>
      <c r="Y11" s="17">
        <f t="shared" si="15"/>
        <v>1855456.4</v>
      </c>
      <c r="Z11" s="17">
        <f t="shared" si="16"/>
        <v>795195.6</v>
      </c>
    </row>
    <row r="12" spans="1:26" ht="19.5" customHeight="1">
      <c r="A12" s="5">
        <v>9</v>
      </c>
      <c r="B12" s="1" t="s">
        <v>31</v>
      </c>
      <c r="C12" s="7">
        <v>124200</v>
      </c>
      <c r="D12" s="17">
        <f t="shared" si="0"/>
        <v>86940</v>
      </c>
      <c r="E12" s="17">
        <f t="shared" si="1"/>
        <v>37260</v>
      </c>
      <c r="F12" s="7">
        <v>333630</v>
      </c>
      <c r="G12" s="17">
        <f t="shared" si="2"/>
        <v>233540.99999999997</v>
      </c>
      <c r="H12" s="17">
        <f t="shared" si="3"/>
        <v>100089</v>
      </c>
      <c r="I12" s="25">
        <v>32400</v>
      </c>
      <c r="J12" s="26">
        <f t="shared" si="4"/>
        <v>22680</v>
      </c>
      <c r="K12" s="26">
        <f t="shared" si="5"/>
        <v>9720</v>
      </c>
      <c r="L12" s="25">
        <v>1268400</v>
      </c>
      <c r="M12" s="26">
        <f t="shared" si="6"/>
        <v>887880</v>
      </c>
      <c r="N12" s="26">
        <f t="shared" si="7"/>
        <v>380520</v>
      </c>
      <c r="O12" s="25">
        <v>6480</v>
      </c>
      <c r="P12" s="26">
        <f t="shared" si="8"/>
        <v>4536</v>
      </c>
      <c r="Q12" s="26">
        <f t="shared" si="9"/>
        <v>1944</v>
      </c>
      <c r="R12" s="25">
        <v>209080</v>
      </c>
      <c r="S12" s="26">
        <f t="shared" si="10"/>
        <v>146356</v>
      </c>
      <c r="T12" s="26">
        <f t="shared" si="11"/>
        <v>62724</v>
      </c>
      <c r="U12" s="7">
        <v>1408608</v>
      </c>
      <c r="V12" s="26">
        <f t="shared" si="12"/>
        <v>986025.6</v>
      </c>
      <c r="W12" s="26">
        <f t="shared" si="13"/>
        <v>422582.39999999997</v>
      </c>
      <c r="X12" s="7">
        <f t="shared" si="14"/>
        <v>3382798</v>
      </c>
      <c r="Y12" s="17">
        <f t="shared" si="15"/>
        <v>2367958.5999999996</v>
      </c>
      <c r="Z12" s="17">
        <f t="shared" si="16"/>
        <v>1014839.3999999999</v>
      </c>
    </row>
    <row r="13" spans="1:26" ht="19.5" customHeight="1">
      <c r="A13" s="5">
        <v>10</v>
      </c>
      <c r="B13" s="1" t="s">
        <v>32</v>
      </c>
      <c r="C13" s="7">
        <v>82800</v>
      </c>
      <c r="D13" s="17">
        <f t="shared" si="0"/>
        <v>57959.99999999999</v>
      </c>
      <c r="E13" s="17">
        <f t="shared" si="1"/>
        <v>24840</v>
      </c>
      <c r="F13" s="7">
        <v>266310</v>
      </c>
      <c r="G13" s="17">
        <f t="shared" si="2"/>
        <v>186417</v>
      </c>
      <c r="H13" s="17">
        <f t="shared" si="3"/>
        <v>79893</v>
      </c>
      <c r="I13" s="25">
        <v>25200</v>
      </c>
      <c r="J13" s="26">
        <f t="shared" si="4"/>
        <v>17640</v>
      </c>
      <c r="K13" s="26">
        <f t="shared" si="5"/>
        <v>7560</v>
      </c>
      <c r="L13" s="25">
        <v>1249455</v>
      </c>
      <c r="M13" s="26">
        <f t="shared" si="6"/>
        <v>874618.5</v>
      </c>
      <c r="N13" s="26">
        <f t="shared" si="7"/>
        <v>374836.5</v>
      </c>
      <c r="O13" s="25">
        <v>41040</v>
      </c>
      <c r="P13" s="26">
        <f t="shared" si="8"/>
        <v>28727.999999999996</v>
      </c>
      <c r="Q13" s="26">
        <f t="shared" si="9"/>
        <v>12312</v>
      </c>
      <c r="R13" s="25">
        <v>192640</v>
      </c>
      <c r="S13" s="26">
        <f t="shared" si="10"/>
        <v>134848</v>
      </c>
      <c r="T13" s="26">
        <f t="shared" si="11"/>
        <v>57792</v>
      </c>
      <c r="U13" s="7">
        <v>1108017</v>
      </c>
      <c r="V13" s="26">
        <f t="shared" si="12"/>
        <v>775611.8999999999</v>
      </c>
      <c r="W13" s="26">
        <f t="shared" si="13"/>
        <v>332405.1</v>
      </c>
      <c r="X13" s="7">
        <f t="shared" si="14"/>
        <v>2965462</v>
      </c>
      <c r="Y13" s="17">
        <f t="shared" si="15"/>
        <v>2075823.4</v>
      </c>
      <c r="Z13" s="17">
        <f t="shared" si="16"/>
        <v>889638.6</v>
      </c>
    </row>
    <row r="14" spans="1:26" ht="19.5" customHeight="1">
      <c r="A14" s="5">
        <v>11</v>
      </c>
      <c r="B14" s="1" t="s">
        <v>33</v>
      </c>
      <c r="C14" s="7">
        <v>54000</v>
      </c>
      <c r="D14" s="17">
        <f t="shared" si="0"/>
        <v>37800</v>
      </c>
      <c r="E14" s="17">
        <f t="shared" si="1"/>
        <v>16200</v>
      </c>
      <c r="F14" s="7">
        <v>286350</v>
      </c>
      <c r="G14" s="17">
        <f t="shared" si="2"/>
        <v>200445</v>
      </c>
      <c r="H14" s="17">
        <f t="shared" si="3"/>
        <v>85905</v>
      </c>
      <c r="I14" s="25">
        <v>7200</v>
      </c>
      <c r="J14" s="26">
        <f t="shared" si="4"/>
        <v>5040</v>
      </c>
      <c r="K14" s="26">
        <f t="shared" si="5"/>
        <v>2160</v>
      </c>
      <c r="L14" s="25">
        <v>1145370</v>
      </c>
      <c r="M14" s="26">
        <f t="shared" si="6"/>
        <v>801759</v>
      </c>
      <c r="N14" s="26">
        <f t="shared" si="7"/>
        <v>343611</v>
      </c>
      <c r="O14" s="25">
        <v>17280</v>
      </c>
      <c r="P14" s="26">
        <f t="shared" si="8"/>
        <v>12096</v>
      </c>
      <c r="Q14" s="26">
        <f t="shared" si="9"/>
        <v>5184</v>
      </c>
      <c r="R14" s="25">
        <v>180720</v>
      </c>
      <c r="S14" s="26">
        <f t="shared" si="10"/>
        <v>126503.99999999999</v>
      </c>
      <c r="T14" s="26">
        <f t="shared" si="11"/>
        <v>54216</v>
      </c>
      <c r="U14" s="7">
        <v>1180389</v>
      </c>
      <c r="V14" s="26">
        <f t="shared" si="12"/>
        <v>826272.2999999999</v>
      </c>
      <c r="W14" s="26">
        <f t="shared" si="13"/>
        <v>354116.7</v>
      </c>
      <c r="X14" s="7">
        <f t="shared" si="14"/>
        <v>2871309</v>
      </c>
      <c r="Y14" s="17">
        <f t="shared" si="15"/>
        <v>2009916.2999999998</v>
      </c>
      <c r="Z14" s="17">
        <f t="shared" si="16"/>
        <v>861392.7</v>
      </c>
    </row>
    <row r="15" spans="1:26" ht="19.5" customHeight="1">
      <c r="A15" s="5">
        <v>12</v>
      </c>
      <c r="B15" s="1" t="s">
        <v>34</v>
      </c>
      <c r="C15" s="7">
        <v>0</v>
      </c>
      <c r="D15" s="17">
        <f t="shared" si="0"/>
        <v>0</v>
      </c>
      <c r="E15" s="17">
        <f t="shared" si="1"/>
        <v>0</v>
      </c>
      <c r="F15" s="7">
        <v>7290</v>
      </c>
      <c r="G15" s="17">
        <f t="shared" si="2"/>
        <v>5103</v>
      </c>
      <c r="H15" s="17">
        <f t="shared" si="3"/>
        <v>2187</v>
      </c>
      <c r="I15" s="25">
        <v>1800</v>
      </c>
      <c r="J15" s="26">
        <f t="shared" si="4"/>
        <v>1260</v>
      </c>
      <c r="K15" s="26">
        <f t="shared" si="5"/>
        <v>540</v>
      </c>
      <c r="L15" s="25">
        <v>34200</v>
      </c>
      <c r="M15" s="26">
        <f t="shared" si="6"/>
        <v>23940</v>
      </c>
      <c r="N15" s="26">
        <f t="shared" si="7"/>
        <v>10260</v>
      </c>
      <c r="O15" s="25">
        <v>0</v>
      </c>
      <c r="P15" s="26">
        <f t="shared" si="8"/>
        <v>0</v>
      </c>
      <c r="Q15" s="26">
        <f t="shared" si="9"/>
        <v>0</v>
      </c>
      <c r="R15" s="25">
        <v>8280</v>
      </c>
      <c r="S15" s="26">
        <f t="shared" si="10"/>
        <v>5796</v>
      </c>
      <c r="T15" s="26">
        <f t="shared" si="11"/>
        <v>2484</v>
      </c>
      <c r="U15" s="7">
        <v>0</v>
      </c>
      <c r="V15" s="26">
        <f t="shared" si="12"/>
        <v>0</v>
      </c>
      <c r="W15" s="26">
        <f t="shared" si="13"/>
        <v>0</v>
      </c>
      <c r="X15" s="7">
        <f t="shared" si="14"/>
        <v>51570</v>
      </c>
      <c r="Y15" s="17">
        <f t="shared" si="15"/>
        <v>36099</v>
      </c>
      <c r="Z15" s="17">
        <f t="shared" si="16"/>
        <v>15471</v>
      </c>
    </row>
    <row r="16" spans="1:26" ht="19.5" customHeight="1">
      <c r="A16" s="5">
        <v>13</v>
      </c>
      <c r="B16" s="1" t="s">
        <v>35</v>
      </c>
      <c r="C16" s="7">
        <v>0</v>
      </c>
      <c r="D16" s="17">
        <f t="shared" si="0"/>
        <v>0</v>
      </c>
      <c r="E16" s="17">
        <f t="shared" si="1"/>
        <v>0</v>
      </c>
      <c r="F16" s="7">
        <v>0</v>
      </c>
      <c r="G16" s="17">
        <f t="shared" si="2"/>
        <v>0</v>
      </c>
      <c r="H16" s="17">
        <f t="shared" si="3"/>
        <v>0</v>
      </c>
      <c r="I16" s="25">
        <v>0</v>
      </c>
      <c r="J16" s="26">
        <f t="shared" si="4"/>
        <v>0</v>
      </c>
      <c r="K16" s="26">
        <f t="shared" si="5"/>
        <v>0</v>
      </c>
      <c r="L16" s="25">
        <v>0</v>
      </c>
      <c r="M16" s="26">
        <f t="shared" si="6"/>
        <v>0</v>
      </c>
      <c r="N16" s="26">
        <f t="shared" si="7"/>
        <v>0</v>
      </c>
      <c r="O16" s="25">
        <v>0</v>
      </c>
      <c r="P16" s="26">
        <f t="shared" si="8"/>
        <v>0</v>
      </c>
      <c r="Q16" s="26">
        <f t="shared" si="9"/>
        <v>0</v>
      </c>
      <c r="R16" s="25">
        <v>0</v>
      </c>
      <c r="S16" s="26">
        <f t="shared" si="10"/>
        <v>0</v>
      </c>
      <c r="T16" s="26">
        <f t="shared" si="11"/>
        <v>0</v>
      </c>
      <c r="U16" s="7">
        <v>0</v>
      </c>
      <c r="V16" s="26">
        <f t="shared" si="12"/>
        <v>0</v>
      </c>
      <c r="W16" s="26">
        <f t="shared" si="13"/>
        <v>0</v>
      </c>
      <c r="X16" s="7">
        <f t="shared" si="14"/>
        <v>0</v>
      </c>
      <c r="Y16" s="17">
        <f t="shared" si="15"/>
        <v>0</v>
      </c>
      <c r="Z16" s="17">
        <f t="shared" si="16"/>
        <v>0</v>
      </c>
    </row>
    <row r="17" spans="1:26" ht="19.5" customHeight="1">
      <c r="A17" s="5">
        <v>14</v>
      </c>
      <c r="B17" s="1" t="s">
        <v>51</v>
      </c>
      <c r="C17" s="7">
        <v>1800</v>
      </c>
      <c r="D17" s="17">
        <f t="shared" si="0"/>
        <v>1260</v>
      </c>
      <c r="E17" s="17">
        <f t="shared" si="1"/>
        <v>540</v>
      </c>
      <c r="F17" s="7">
        <v>64350</v>
      </c>
      <c r="G17" s="17">
        <f t="shared" si="2"/>
        <v>45045</v>
      </c>
      <c r="H17" s="17">
        <f t="shared" si="3"/>
        <v>19305</v>
      </c>
      <c r="I17" s="25">
        <v>16200</v>
      </c>
      <c r="J17" s="26">
        <f t="shared" si="4"/>
        <v>11340</v>
      </c>
      <c r="K17" s="26">
        <f t="shared" si="5"/>
        <v>4860</v>
      </c>
      <c r="L17" s="25">
        <v>263610</v>
      </c>
      <c r="M17" s="26">
        <f t="shared" si="6"/>
        <v>184527</v>
      </c>
      <c r="N17" s="26">
        <f t="shared" si="7"/>
        <v>79083</v>
      </c>
      <c r="O17" s="25">
        <v>2160</v>
      </c>
      <c r="P17" s="26">
        <f t="shared" si="8"/>
        <v>1512</v>
      </c>
      <c r="Q17" s="26">
        <f t="shared" si="9"/>
        <v>648</v>
      </c>
      <c r="R17" s="25">
        <v>60720</v>
      </c>
      <c r="S17" s="26">
        <f t="shared" si="10"/>
        <v>42504</v>
      </c>
      <c r="T17" s="26">
        <f t="shared" si="11"/>
        <v>18216</v>
      </c>
      <c r="U17" s="7">
        <v>403287</v>
      </c>
      <c r="V17" s="26">
        <f t="shared" si="12"/>
        <v>282300.89999999997</v>
      </c>
      <c r="W17" s="26">
        <f t="shared" si="13"/>
        <v>120986.09999999999</v>
      </c>
      <c r="X17" s="7">
        <f t="shared" si="14"/>
        <v>812127</v>
      </c>
      <c r="Y17" s="17">
        <f t="shared" si="15"/>
        <v>568488.8999999999</v>
      </c>
      <c r="Z17" s="17">
        <f t="shared" si="16"/>
        <v>243638.09999999998</v>
      </c>
    </row>
    <row r="18" spans="1:26" ht="19.5" customHeight="1">
      <c r="A18" s="5">
        <v>15</v>
      </c>
      <c r="B18" s="1" t="s">
        <v>52</v>
      </c>
      <c r="C18" s="7">
        <v>0</v>
      </c>
      <c r="D18" s="17">
        <f t="shared" si="0"/>
        <v>0</v>
      </c>
      <c r="E18" s="17">
        <f t="shared" si="1"/>
        <v>0</v>
      </c>
      <c r="F18" s="7">
        <v>8320</v>
      </c>
      <c r="G18" s="17">
        <f t="shared" si="2"/>
        <v>5824</v>
      </c>
      <c r="H18" s="17">
        <f t="shared" si="3"/>
        <v>2496</v>
      </c>
      <c r="I18" s="25">
        <v>213600</v>
      </c>
      <c r="J18" s="26">
        <f t="shared" si="4"/>
        <v>149520</v>
      </c>
      <c r="K18" s="26">
        <f t="shared" si="5"/>
        <v>64080</v>
      </c>
      <c r="L18" s="25">
        <v>0</v>
      </c>
      <c r="M18" s="26">
        <f t="shared" si="6"/>
        <v>0</v>
      </c>
      <c r="N18" s="26">
        <f t="shared" si="7"/>
        <v>0</v>
      </c>
      <c r="O18" s="25">
        <v>0</v>
      </c>
      <c r="P18" s="26">
        <f t="shared" si="8"/>
        <v>0</v>
      </c>
      <c r="Q18" s="26">
        <f t="shared" si="9"/>
        <v>0</v>
      </c>
      <c r="R18" s="25">
        <v>57240</v>
      </c>
      <c r="S18" s="26">
        <f t="shared" si="10"/>
        <v>40068</v>
      </c>
      <c r="T18" s="26">
        <f t="shared" si="11"/>
        <v>17172</v>
      </c>
      <c r="U18" s="7">
        <v>0</v>
      </c>
      <c r="V18" s="26">
        <f t="shared" si="12"/>
        <v>0</v>
      </c>
      <c r="W18" s="26">
        <f t="shared" si="13"/>
        <v>0</v>
      </c>
      <c r="X18" s="7">
        <f t="shared" si="14"/>
        <v>279160</v>
      </c>
      <c r="Y18" s="17">
        <f t="shared" si="15"/>
        <v>195412</v>
      </c>
      <c r="Z18" s="17">
        <f t="shared" si="16"/>
        <v>83748</v>
      </c>
    </row>
    <row r="19" spans="1:26" ht="19.5" customHeight="1">
      <c r="A19" s="5">
        <v>16</v>
      </c>
      <c r="B19" s="1" t="s">
        <v>53</v>
      </c>
      <c r="C19" s="7">
        <v>0</v>
      </c>
      <c r="D19" s="17">
        <f t="shared" si="0"/>
        <v>0</v>
      </c>
      <c r="E19" s="17">
        <f t="shared" si="1"/>
        <v>0</v>
      </c>
      <c r="F19" s="7">
        <v>7110</v>
      </c>
      <c r="G19" s="17">
        <f t="shared" si="2"/>
        <v>4977</v>
      </c>
      <c r="H19" s="17">
        <f t="shared" si="3"/>
        <v>2133</v>
      </c>
      <c r="I19" s="25">
        <v>237540</v>
      </c>
      <c r="J19" s="26">
        <f t="shared" si="4"/>
        <v>166278</v>
      </c>
      <c r="K19" s="26">
        <f t="shared" si="5"/>
        <v>71262</v>
      </c>
      <c r="L19" s="25">
        <v>0</v>
      </c>
      <c r="M19" s="26">
        <f t="shared" si="6"/>
        <v>0</v>
      </c>
      <c r="N19" s="26">
        <f t="shared" si="7"/>
        <v>0</v>
      </c>
      <c r="O19" s="25">
        <v>4320</v>
      </c>
      <c r="P19" s="26">
        <f t="shared" si="8"/>
        <v>3024</v>
      </c>
      <c r="Q19" s="26">
        <f t="shared" si="9"/>
        <v>1296</v>
      </c>
      <c r="R19" s="25">
        <v>66960</v>
      </c>
      <c r="S19" s="26">
        <f t="shared" si="10"/>
        <v>46872</v>
      </c>
      <c r="T19" s="26">
        <f t="shared" si="11"/>
        <v>20088</v>
      </c>
      <c r="U19" s="7">
        <v>0</v>
      </c>
      <c r="V19" s="26">
        <f t="shared" si="12"/>
        <v>0</v>
      </c>
      <c r="W19" s="26">
        <f t="shared" si="13"/>
        <v>0</v>
      </c>
      <c r="X19" s="7">
        <f t="shared" si="14"/>
        <v>315930</v>
      </c>
      <c r="Y19" s="17">
        <f t="shared" si="15"/>
        <v>221151</v>
      </c>
      <c r="Z19" s="17">
        <f t="shared" si="16"/>
        <v>94779</v>
      </c>
    </row>
    <row r="20" spans="1:26" ht="19.5" customHeight="1">
      <c r="A20" s="5">
        <v>17</v>
      </c>
      <c r="B20" s="1" t="s">
        <v>39</v>
      </c>
      <c r="C20" s="7">
        <v>34200</v>
      </c>
      <c r="D20" s="17">
        <f t="shared" si="0"/>
        <v>23940</v>
      </c>
      <c r="E20" s="17">
        <f t="shared" si="1"/>
        <v>10260</v>
      </c>
      <c r="F20" s="7">
        <v>50100</v>
      </c>
      <c r="G20" s="17">
        <f t="shared" si="2"/>
        <v>35070</v>
      </c>
      <c r="H20" s="17">
        <f t="shared" si="3"/>
        <v>15030</v>
      </c>
      <c r="I20" s="25">
        <v>1800</v>
      </c>
      <c r="J20" s="26">
        <f t="shared" si="4"/>
        <v>1260</v>
      </c>
      <c r="K20" s="26">
        <f t="shared" si="5"/>
        <v>540</v>
      </c>
      <c r="L20" s="25">
        <v>122154</v>
      </c>
      <c r="M20" s="26">
        <f t="shared" si="6"/>
        <v>85507.79999999999</v>
      </c>
      <c r="N20" s="26">
        <f t="shared" si="7"/>
        <v>36646.2</v>
      </c>
      <c r="O20" s="25">
        <v>0</v>
      </c>
      <c r="P20" s="26">
        <f t="shared" si="8"/>
        <v>0</v>
      </c>
      <c r="Q20" s="26">
        <f t="shared" si="9"/>
        <v>0</v>
      </c>
      <c r="R20" s="25">
        <v>20280</v>
      </c>
      <c r="S20" s="26">
        <f t="shared" si="10"/>
        <v>14196</v>
      </c>
      <c r="T20" s="26">
        <f t="shared" si="11"/>
        <v>6084</v>
      </c>
      <c r="U20" s="7">
        <v>229983</v>
      </c>
      <c r="V20" s="26">
        <f t="shared" si="12"/>
        <v>160988.09999999998</v>
      </c>
      <c r="W20" s="26">
        <f t="shared" si="13"/>
        <v>68994.9</v>
      </c>
      <c r="X20" s="7">
        <f t="shared" si="14"/>
        <v>458517</v>
      </c>
      <c r="Y20" s="17">
        <f t="shared" si="15"/>
        <v>320961.89999999997</v>
      </c>
      <c r="Z20" s="17">
        <f t="shared" si="16"/>
        <v>137555.1</v>
      </c>
    </row>
    <row r="21" spans="1:26" ht="14.25">
      <c r="A21" s="8"/>
      <c r="B21" s="9" t="s">
        <v>22</v>
      </c>
      <c r="C21" s="7">
        <f>SUM(C4:C20)</f>
        <v>1832400</v>
      </c>
      <c r="D21" s="17">
        <f t="shared" si="0"/>
        <v>1282680</v>
      </c>
      <c r="E21" s="17">
        <f t="shared" si="1"/>
        <v>549720</v>
      </c>
      <c r="F21" s="7">
        <f>SUM(F4:F20)</f>
        <v>3496415</v>
      </c>
      <c r="G21" s="17">
        <f t="shared" si="2"/>
        <v>2447490.5</v>
      </c>
      <c r="H21" s="17">
        <f t="shared" si="3"/>
        <v>1048924.5</v>
      </c>
      <c r="I21" s="27">
        <f>SUM(I4:I20)</f>
        <v>827211</v>
      </c>
      <c r="J21" s="26">
        <f t="shared" si="4"/>
        <v>579047.7</v>
      </c>
      <c r="K21" s="26">
        <f t="shared" si="5"/>
        <v>248163.3</v>
      </c>
      <c r="L21" s="27">
        <f>SUM(L4:L20)</f>
        <v>14848045.5</v>
      </c>
      <c r="M21" s="26">
        <f t="shared" si="6"/>
        <v>10393631.85</v>
      </c>
      <c r="N21" s="26">
        <f t="shared" si="7"/>
        <v>4454413.649999999</v>
      </c>
      <c r="O21" s="27">
        <f>SUM(O4:O20)</f>
        <v>225720</v>
      </c>
      <c r="P21" s="26">
        <f t="shared" si="8"/>
        <v>158004</v>
      </c>
      <c r="Q21" s="26">
        <f t="shared" si="9"/>
        <v>67716</v>
      </c>
      <c r="R21" s="27">
        <f>SUM(R4:R20)</f>
        <v>2565080</v>
      </c>
      <c r="S21" s="26">
        <f t="shared" si="10"/>
        <v>1795556</v>
      </c>
      <c r="T21" s="26">
        <f t="shared" si="11"/>
        <v>769524</v>
      </c>
      <c r="U21" s="26">
        <f>SUM(U4:U20)</f>
        <v>17358126</v>
      </c>
      <c r="V21" s="26">
        <f t="shared" si="12"/>
        <v>12150688.2</v>
      </c>
      <c r="W21" s="26">
        <f t="shared" si="13"/>
        <v>5207437.8</v>
      </c>
      <c r="X21" s="7">
        <f t="shared" si="14"/>
        <v>41152997.5</v>
      </c>
      <c r="Y21" s="17">
        <f t="shared" si="15"/>
        <v>28807098.25</v>
      </c>
      <c r="Z21" s="17">
        <f t="shared" si="16"/>
        <v>12345899.25</v>
      </c>
    </row>
    <row r="22" spans="1:5" ht="14.25">
      <c r="A22" s="10"/>
      <c r="B22" s="11"/>
      <c r="C22" s="10"/>
      <c r="D22" s="18"/>
      <c r="E22" s="18"/>
    </row>
  </sheetData>
  <sheetProtection/>
  <mergeCells count="13">
    <mergeCell ref="X2:X3"/>
    <mergeCell ref="Y2:Y3"/>
    <mergeCell ref="Z2:Z3"/>
    <mergeCell ref="A1:Z1"/>
    <mergeCell ref="C2:E2"/>
    <mergeCell ref="F2:H2"/>
    <mergeCell ref="I2:K2"/>
    <mergeCell ref="L2:N2"/>
    <mergeCell ref="O2:Q2"/>
    <mergeCell ref="R2:T2"/>
    <mergeCell ref="U2:W2"/>
    <mergeCell ref="A2:A3"/>
    <mergeCell ref="B2:B3"/>
  </mergeCells>
  <printOptions/>
  <pageMargins left="0.37" right="0.04" top="1" bottom="1" header="0.5" footer="0.5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H16" sqref="H16"/>
    </sheetView>
  </sheetViews>
  <sheetFormatPr defaultColWidth="9.00390625" defaultRowHeight="14.25"/>
  <cols>
    <col min="1" max="1" width="6.125" style="0" bestFit="1" customWidth="1"/>
    <col min="2" max="2" width="23.00390625" style="0" customWidth="1"/>
    <col min="3" max="3" width="13.00390625" style="0" customWidth="1"/>
    <col min="4" max="4" width="14.375" style="0" customWidth="1"/>
    <col min="5" max="6" width="12.125" style="0" customWidth="1"/>
    <col min="7" max="7" width="10.375" style="0" customWidth="1"/>
    <col min="8" max="8" width="13.50390625" style="0" customWidth="1"/>
  </cols>
  <sheetData>
    <row r="1" spans="1:8" ht="25.5" customHeight="1">
      <c r="A1" s="108" t="s">
        <v>54</v>
      </c>
      <c r="B1" s="108"/>
      <c r="C1" s="108"/>
      <c r="D1" s="108"/>
      <c r="E1" s="108"/>
      <c r="F1" s="108"/>
      <c r="G1" s="108"/>
      <c r="H1" s="108"/>
    </row>
    <row r="2" spans="1:8" ht="39.75" customHeight="1">
      <c r="A2" s="1" t="s">
        <v>1</v>
      </c>
      <c r="B2" s="1" t="s">
        <v>2</v>
      </c>
      <c r="C2" s="2" t="s">
        <v>55</v>
      </c>
      <c r="D2" s="2" t="s">
        <v>12</v>
      </c>
      <c r="E2" s="3" t="s">
        <v>14</v>
      </c>
      <c r="F2" s="3" t="s">
        <v>15</v>
      </c>
      <c r="G2" s="2" t="s">
        <v>16</v>
      </c>
      <c r="H2" s="4" t="s">
        <v>22</v>
      </c>
    </row>
    <row r="3" spans="1:8" ht="19.5" customHeight="1">
      <c r="A3" s="5">
        <v>1</v>
      </c>
      <c r="B3" s="1" t="s">
        <v>23</v>
      </c>
      <c r="C3" s="6">
        <v>146514</v>
      </c>
      <c r="D3" s="6">
        <v>324570</v>
      </c>
      <c r="E3" s="6">
        <v>50416</v>
      </c>
      <c r="F3" s="6">
        <v>14304</v>
      </c>
      <c r="G3" s="6">
        <v>0</v>
      </c>
      <c r="H3" s="7">
        <f>SUM(C3:G3)</f>
        <v>535804</v>
      </c>
    </row>
    <row r="4" spans="1:8" ht="19.5" customHeight="1">
      <c r="A4" s="5">
        <v>2</v>
      </c>
      <c r="B4" s="1" t="s">
        <v>24</v>
      </c>
      <c r="C4" s="6">
        <v>95121</v>
      </c>
      <c r="D4" s="6">
        <v>513570</v>
      </c>
      <c r="E4" s="6">
        <v>59800</v>
      </c>
      <c r="F4" s="6">
        <v>14304</v>
      </c>
      <c r="G4" s="6">
        <v>3000</v>
      </c>
      <c r="H4" s="7">
        <f aca="true" t="shared" si="0" ref="H4:H20">SUM(C4:G4)</f>
        <v>685795</v>
      </c>
    </row>
    <row r="5" spans="1:8" ht="19.5" customHeight="1">
      <c r="A5" s="5">
        <v>3</v>
      </c>
      <c r="B5" s="1" t="s">
        <v>25</v>
      </c>
      <c r="C5" s="6">
        <v>58536</v>
      </c>
      <c r="D5" s="6">
        <v>281220</v>
      </c>
      <c r="E5" s="6">
        <v>34500</v>
      </c>
      <c r="F5" s="6">
        <v>3576</v>
      </c>
      <c r="G5" s="6">
        <v>3000</v>
      </c>
      <c r="H5" s="7">
        <f t="shared" si="0"/>
        <v>380832</v>
      </c>
    </row>
    <row r="6" spans="1:8" ht="19.5" customHeight="1">
      <c r="A6" s="5">
        <v>4</v>
      </c>
      <c r="B6" s="1" t="s">
        <v>26</v>
      </c>
      <c r="C6" s="6">
        <v>97734</v>
      </c>
      <c r="D6" s="6">
        <v>372870</v>
      </c>
      <c r="E6" s="6">
        <v>54280</v>
      </c>
      <c r="F6" s="6">
        <v>17880</v>
      </c>
      <c r="G6" s="6">
        <v>0</v>
      </c>
      <c r="H6" s="7">
        <f t="shared" si="0"/>
        <v>542764</v>
      </c>
    </row>
    <row r="7" spans="1:8" ht="19.5" customHeight="1">
      <c r="A7" s="5">
        <v>5</v>
      </c>
      <c r="B7" s="1" t="s">
        <v>27</v>
      </c>
      <c r="C7" s="6">
        <v>78048</v>
      </c>
      <c r="D7" s="6">
        <v>261420</v>
      </c>
      <c r="E7" s="6">
        <v>28980</v>
      </c>
      <c r="F7" s="6">
        <v>0</v>
      </c>
      <c r="G7" s="6">
        <v>3000</v>
      </c>
      <c r="H7" s="7">
        <f t="shared" si="0"/>
        <v>371448</v>
      </c>
    </row>
    <row r="8" spans="1:8" ht="19.5" customHeight="1">
      <c r="A8" s="5">
        <v>6</v>
      </c>
      <c r="B8" s="1" t="s">
        <v>28</v>
      </c>
      <c r="C8" s="6">
        <v>70731</v>
      </c>
      <c r="D8" s="6">
        <v>342840</v>
      </c>
      <c r="E8" s="6">
        <v>60260</v>
      </c>
      <c r="F8" s="6">
        <v>21456</v>
      </c>
      <c r="G8" s="6">
        <v>6000</v>
      </c>
      <c r="H8" s="7">
        <f t="shared" si="0"/>
        <v>501287</v>
      </c>
    </row>
    <row r="9" spans="1:8" ht="19.5" customHeight="1">
      <c r="A9" s="5">
        <v>7</v>
      </c>
      <c r="B9" s="1" t="s">
        <v>29</v>
      </c>
      <c r="C9" s="6">
        <v>26829</v>
      </c>
      <c r="D9" s="6">
        <v>239559</v>
      </c>
      <c r="E9" s="6">
        <v>37260</v>
      </c>
      <c r="F9" s="6">
        <v>10728</v>
      </c>
      <c r="G9" s="6">
        <v>0</v>
      </c>
      <c r="H9" s="7">
        <f t="shared" si="0"/>
        <v>314376</v>
      </c>
    </row>
    <row r="10" spans="1:8" ht="19.5" customHeight="1">
      <c r="A10" s="5">
        <v>8</v>
      </c>
      <c r="B10" s="1" t="s">
        <v>30</v>
      </c>
      <c r="C10" s="6">
        <v>17073</v>
      </c>
      <c r="D10" s="6">
        <v>260220</v>
      </c>
      <c r="E10" s="6">
        <v>19320</v>
      </c>
      <c r="F10" s="6">
        <v>14304</v>
      </c>
      <c r="G10" s="6">
        <v>0</v>
      </c>
      <c r="H10" s="7">
        <f t="shared" si="0"/>
        <v>310917</v>
      </c>
    </row>
    <row r="11" spans="1:8" ht="19.5" customHeight="1">
      <c r="A11" s="5">
        <v>9</v>
      </c>
      <c r="B11" s="1" t="s">
        <v>31</v>
      </c>
      <c r="C11" s="6">
        <v>58536</v>
      </c>
      <c r="D11" s="6">
        <v>402420</v>
      </c>
      <c r="E11" s="6">
        <v>41860</v>
      </c>
      <c r="F11" s="6">
        <v>10728</v>
      </c>
      <c r="G11" s="6">
        <v>0</v>
      </c>
      <c r="H11" s="7">
        <f t="shared" si="0"/>
        <v>513544</v>
      </c>
    </row>
    <row r="12" spans="1:8" ht="19.5" customHeight="1">
      <c r="A12" s="5">
        <v>10</v>
      </c>
      <c r="B12" s="1" t="s">
        <v>32</v>
      </c>
      <c r="C12" s="6">
        <v>78222</v>
      </c>
      <c r="D12" s="6">
        <v>332400</v>
      </c>
      <c r="E12" s="6">
        <v>32660</v>
      </c>
      <c r="F12" s="6">
        <v>0</v>
      </c>
      <c r="G12" s="6">
        <v>0</v>
      </c>
      <c r="H12" s="7">
        <f t="shared" si="0"/>
        <v>443282</v>
      </c>
    </row>
    <row r="13" spans="1:8" ht="19.5" customHeight="1">
      <c r="A13" s="5">
        <v>11</v>
      </c>
      <c r="B13" s="1" t="s">
        <v>33</v>
      </c>
      <c r="C13" s="6">
        <v>43902</v>
      </c>
      <c r="D13" s="6">
        <v>356680</v>
      </c>
      <c r="E13" s="6">
        <v>27600</v>
      </c>
      <c r="F13" s="6">
        <v>10728</v>
      </c>
      <c r="G13" s="6">
        <v>0</v>
      </c>
      <c r="H13" s="7">
        <f t="shared" si="0"/>
        <v>438910</v>
      </c>
    </row>
    <row r="14" spans="1:8" ht="19.5" customHeight="1">
      <c r="A14" s="5">
        <v>12</v>
      </c>
      <c r="B14" s="1" t="s">
        <v>34</v>
      </c>
      <c r="C14" s="6">
        <v>2439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  <v>2439</v>
      </c>
    </row>
    <row r="15" spans="1:17" ht="19.5" customHeight="1">
      <c r="A15" s="5">
        <v>13</v>
      </c>
      <c r="B15" s="1" t="s">
        <v>35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  <v>0</v>
      </c>
      <c r="P15" s="14"/>
      <c r="Q15" s="15"/>
    </row>
    <row r="16" spans="1:17" ht="19.5" customHeight="1">
      <c r="A16" s="5">
        <v>14</v>
      </c>
      <c r="B16" s="1" t="s">
        <v>51</v>
      </c>
      <c r="C16" s="6">
        <v>24390</v>
      </c>
      <c r="D16" s="6">
        <v>103800</v>
      </c>
      <c r="E16" s="6">
        <v>2760</v>
      </c>
      <c r="F16" s="6">
        <v>3576</v>
      </c>
      <c r="G16" s="6">
        <v>0</v>
      </c>
      <c r="H16" s="7">
        <f t="shared" si="0"/>
        <v>134526</v>
      </c>
      <c r="P16" s="14"/>
      <c r="Q16" s="15"/>
    </row>
    <row r="17" spans="1:17" ht="19.5" customHeight="1">
      <c r="A17" s="5">
        <v>15</v>
      </c>
      <c r="B17" s="1" t="s">
        <v>52</v>
      </c>
      <c r="C17" s="6">
        <v>88152</v>
      </c>
      <c r="D17" s="6">
        <v>5400</v>
      </c>
      <c r="E17" s="6">
        <v>1380</v>
      </c>
      <c r="F17" s="6">
        <v>7152</v>
      </c>
      <c r="G17" s="6">
        <v>9000</v>
      </c>
      <c r="H17" s="7">
        <f t="shared" si="0"/>
        <v>111084</v>
      </c>
      <c r="P17" s="14"/>
      <c r="Q17" s="15"/>
    </row>
    <row r="18" spans="1:17" ht="19.5" customHeight="1">
      <c r="A18" s="5">
        <v>16</v>
      </c>
      <c r="B18" s="1" t="s">
        <v>53</v>
      </c>
      <c r="C18" s="6">
        <v>104877</v>
      </c>
      <c r="D18" s="6">
        <v>14400</v>
      </c>
      <c r="E18" s="6">
        <v>1380</v>
      </c>
      <c r="F18" s="6">
        <v>7152</v>
      </c>
      <c r="G18" s="6">
        <v>9000</v>
      </c>
      <c r="H18" s="7">
        <f t="shared" si="0"/>
        <v>136809</v>
      </c>
      <c r="P18" s="14"/>
      <c r="Q18" s="15"/>
    </row>
    <row r="19" spans="1:17" ht="19.5" customHeight="1">
      <c r="A19" s="5">
        <v>17</v>
      </c>
      <c r="B19" s="1" t="s">
        <v>39</v>
      </c>
      <c r="C19" s="6">
        <v>17073</v>
      </c>
      <c r="D19" s="6">
        <v>77400</v>
      </c>
      <c r="E19" s="6">
        <v>2760</v>
      </c>
      <c r="F19" s="6">
        <v>3576</v>
      </c>
      <c r="G19" s="6">
        <v>0</v>
      </c>
      <c r="H19" s="7">
        <f t="shared" si="0"/>
        <v>100809</v>
      </c>
      <c r="P19" s="14"/>
      <c r="Q19" s="15"/>
    </row>
    <row r="20" spans="1:17" ht="14.25">
      <c r="A20" s="8"/>
      <c r="B20" s="9" t="s">
        <v>22</v>
      </c>
      <c r="C20" s="7">
        <f>SUM(C3:C19)</f>
        <v>1008177</v>
      </c>
      <c r="D20" s="7">
        <f>SUM(D3:D19)</f>
        <v>3888769</v>
      </c>
      <c r="E20" s="7">
        <f>SUM(E3:E19)</f>
        <v>455216</v>
      </c>
      <c r="F20" s="7">
        <f>SUM(F3:F19)</f>
        <v>139464</v>
      </c>
      <c r="G20" s="7">
        <f>SUM(G3:G19)</f>
        <v>33000</v>
      </c>
      <c r="H20" s="7">
        <f t="shared" si="0"/>
        <v>5524626</v>
      </c>
      <c r="P20" s="14"/>
      <c r="Q20" s="15"/>
    </row>
    <row r="21" spans="1:17" ht="14.25">
      <c r="A21" s="10"/>
      <c r="B21" s="11"/>
      <c r="C21" s="10"/>
      <c r="D21" s="10"/>
      <c r="E21" s="10"/>
      <c r="F21" s="10"/>
      <c r="G21" s="12"/>
      <c r="H21" s="13"/>
      <c r="I21" s="10"/>
      <c r="K21" s="10"/>
      <c r="P21" s="14"/>
      <c r="Q21" s="15"/>
    </row>
    <row r="22" spans="16:17" ht="14.25">
      <c r="P22" s="14"/>
      <c r="Q22" s="15"/>
    </row>
    <row r="23" spans="16:17" ht="14.25">
      <c r="P23" s="14"/>
      <c r="Q23" s="15"/>
    </row>
    <row r="24" spans="16:17" ht="14.25">
      <c r="P24" s="14"/>
      <c r="Q24" s="15"/>
    </row>
    <row r="25" spans="16:17" ht="14.25">
      <c r="P25" s="14"/>
      <c r="Q25" s="15"/>
    </row>
    <row r="26" spans="16:17" ht="14.25">
      <c r="P26" s="14"/>
      <c r="Q26" s="15"/>
    </row>
    <row r="27" spans="16:17" ht="14.25">
      <c r="P27" s="14"/>
      <c r="Q27" s="15"/>
    </row>
    <row r="28" spans="16:17" ht="14.25">
      <c r="P28" s="14"/>
      <c r="Q28" s="15"/>
    </row>
    <row r="29" spans="16:17" ht="14.25">
      <c r="P29" s="14"/>
      <c r="Q29" s="15"/>
    </row>
    <row r="30" spans="16:17" ht="14.25">
      <c r="P30" s="14"/>
      <c r="Q30" s="15"/>
    </row>
    <row r="31" spans="16:17" ht="14.25">
      <c r="P31" s="14"/>
      <c r="Q31" s="15"/>
    </row>
  </sheetData>
  <sheetProtection/>
  <mergeCells count="1">
    <mergeCell ref="A1:H1"/>
  </mergeCells>
  <printOptions/>
  <pageMargins left="0.75" right="0.2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2017-04-05T06:18:56Z</cp:lastPrinted>
  <dcterms:created xsi:type="dcterms:W3CDTF">1996-12-17T01:32:42Z</dcterms:created>
  <dcterms:modified xsi:type="dcterms:W3CDTF">2018-01-22T07:15:49Z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