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汇总表1" sheetId="1" r:id="rId1"/>
    <sheet name="汇总表2" sheetId="2" r:id="rId2"/>
    <sheet name="汇总表3" sheetId="3" r:id="rId3"/>
    <sheet name="汇总表4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<sst xmlns="http://schemas.openxmlformats.org/spreadsheetml/2006/main" count="126" uniqueCount="50">
  <si>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r>
      <t>2017</t>
    </r>
    <r>
      <rPr>
        <b/>
        <sz val="18"/>
        <rFont val="宋体"/>
        <family val="0"/>
      </rPr>
      <t>年第四季度民政补贴“一折通”发放汇总表</t>
    </r>
  </si>
  <si>
    <t>序号</t>
  </si>
  <si>
    <t>行政区划</t>
  </si>
  <si>
    <t>伤残军人</t>
  </si>
  <si>
    <t>三属</t>
  </si>
  <si>
    <t>老复员军人</t>
  </si>
  <si>
    <t>带病回乡</t>
  </si>
  <si>
    <t>宽释人员</t>
  </si>
  <si>
    <t>六十年代老职工</t>
  </si>
  <si>
    <t>特一等护理</t>
  </si>
  <si>
    <t>分散五保</t>
  </si>
  <si>
    <t>参战涉核</t>
  </si>
  <si>
    <t>老复员军人遗孀</t>
  </si>
  <si>
    <t>农村籍退役士兵发放老年生活补助</t>
  </si>
  <si>
    <t>60岁以上烈士子女补贴</t>
  </si>
  <si>
    <t>孤儿</t>
  </si>
  <si>
    <t>城市三无</t>
  </si>
  <si>
    <t>合计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</si>
  <si>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</si>
  <si>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</si>
  <si>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</si>
  <si>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</si>
  <si>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</si>
  <si>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</si>
  <si>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</si>
  <si>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</si>
  <si>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</si>
  <si>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</si>
  <si>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</si>
  <si>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启隆乡</t>
  </si>
  <si>
    <t>吕四港开发区</t>
  </si>
  <si>
    <t>经济开发区</t>
  </si>
  <si>
    <t>北城区街道办</t>
  </si>
  <si>
    <t>南城区街道办</t>
  </si>
  <si>
    <t>圆陀角管委会</t>
  </si>
  <si>
    <t>经办人：</t>
  </si>
  <si>
    <t>审核人：</t>
  </si>
  <si>
    <r>
      <t>2017</t>
    </r>
    <r>
      <rPr>
        <b/>
        <sz val="18"/>
        <rFont val="宋体"/>
        <family val="0"/>
      </rPr>
      <t>年第四季度民政补贴“一折通”全额（乡）镇负担发放表</t>
    </r>
  </si>
  <si>
    <r>
      <t>2017</t>
    </r>
    <r>
      <rPr>
        <b/>
        <sz val="16"/>
        <rFont val="宋体"/>
        <family val="0"/>
      </rPr>
      <t>年第四季度“一折通”补助市镇分担发放表</t>
    </r>
  </si>
  <si>
    <t>农村籍退伍士兵发放生活补助</t>
  </si>
  <si>
    <t>合计70%</t>
  </si>
  <si>
    <t>合计30%</t>
  </si>
  <si>
    <t>小计</t>
  </si>
  <si>
    <t>市负担70%</t>
  </si>
  <si>
    <t>镇负担30%</t>
  </si>
  <si>
    <t>启东经济开发区</t>
  </si>
  <si>
    <t>北城区街道办事处</t>
  </si>
  <si>
    <t>启东市南城区街道办事处</t>
  </si>
  <si>
    <r>
      <t>2017</t>
    </r>
    <r>
      <rPr>
        <b/>
        <sz val="16"/>
        <rFont val="宋体"/>
        <family val="0"/>
      </rPr>
      <t>年第四季度“一折通”补助全额市负担发放表</t>
    </r>
  </si>
  <si>
    <t>参战涉核补助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</si>
</sst>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</numFmts>
  <fonts count="31">
    <font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59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C5" sqref="C5:P22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12.75390625" style="10" customWidth="1"/>
    <col min="4" max="4" width="13.875" style="10" customWidth="1"/>
    <col min="5" max="5" width="13.625" style="10" customWidth="1"/>
    <col min="6" max="6" width="12.75390625" style="10" customWidth="1"/>
    <col min="7" max="7" width="9.75390625" style="10" customWidth="1"/>
    <col min="8" max="8" width="11.25390625" style="10" customWidth="1"/>
    <col min="9" max="9" width="11.50390625" style="10" customWidth="1"/>
    <col min="10" max="11" width="13.375" style="10" customWidth="1"/>
    <col min="12" max="12" width="13.00390625" style="10" customWidth="1"/>
    <col min="13" max="13" width="12.75390625" style="10" customWidth="1"/>
    <col min="14" max="14" width="10.75390625" style="10" customWidth="1"/>
    <col min="15" max="16" width="10.625" style="10" customWidth="1"/>
    <col min="17" max="17" width="15.25390625" style="10" customWidth="1"/>
    <col min="18" max="253" width="13.625" style="10" customWidth="1"/>
  </cols>
  <sheetData>
    <row r="1" spans="1:17" ht="46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40"/>
      <c r="L2" s="40"/>
      <c r="M2" s="40"/>
      <c r="N2" s="40"/>
      <c r="O2" s="40"/>
      <c r="P2" s="40"/>
      <c r="Q2" s="40"/>
    </row>
    <row r="3" spans="1:19" ht="19.5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3" t="s">
        <v>13</v>
      </c>
      <c r="N3" s="43" t="s">
        <v>14</v>
      </c>
      <c r="O3" s="42" t="s">
        <v>15</v>
      </c>
      <c r="P3" s="42" t="s">
        <v>16</v>
      </c>
      <c r="Q3" s="44" t="s">
        <v>17</v>
      </c>
      <c r="R3" s="33"/>
      <c r="S3" s="33"/>
    </row>
    <row r="4" spans="1:19" s="17" customFormat="1" ht="18.75">
      <c r="A4" s="41"/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3"/>
      <c r="N4" s="43"/>
      <c r="O4" s="42"/>
      <c r="P4" s="42"/>
      <c r="Q4" s="45"/>
      <c r="R4" s="33"/>
      <c r="S4" s="33"/>
    </row>
    <row r="5" spans="1:17" ht="19.5" customHeight="1">
      <c r="A5" s="5">
        <v>1</v>
      </c>
      <c r="B5" s="35" t="s">
        <v>18</v>
      </c>
      <c r="C5" s="6">
        <v>380614</v>
      </c>
      <c r="D5" s="6">
        <v>123641</v>
      </c>
      <c r="E5" s="6">
        <v>429044</v>
      </c>
      <c r="F5" s="6">
        <v>289920</v>
      </c>
      <c r="G5" s="6">
        <v>129</v>
      </c>
      <c r="H5" s="6">
        <v>27000</v>
      </c>
      <c r="I5" s="6">
        <v>18555</v>
      </c>
      <c r="J5" s="7">
        <v>57600</v>
      </c>
      <c r="K5" s="6">
        <v>143901</v>
      </c>
      <c r="L5" s="6">
        <v>328170</v>
      </c>
      <c r="M5" s="7">
        <v>244195</v>
      </c>
      <c r="N5" s="6">
        <v>45756</v>
      </c>
      <c r="O5" s="6">
        <v>10728</v>
      </c>
      <c r="P5" s="6">
        <v>0</v>
      </c>
      <c r="Q5" s="7">
        <f>SUM(C5:P5)</f>
        <v>2099253</v>
      </c>
    </row>
    <row r="6" spans="1:17" ht="19.5" customHeight="1">
      <c r="A6" s="5">
        <v>2</v>
      </c>
      <c r="B6" s="35" t="s">
        <v>19</v>
      </c>
      <c r="C6" s="6">
        <v>552620.8</v>
      </c>
      <c r="D6" s="6">
        <v>215839.5</v>
      </c>
      <c r="E6" s="6">
        <v>545199</v>
      </c>
      <c r="F6" s="6">
        <v>520950</v>
      </c>
      <c r="G6" s="6">
        <v>0</v>
      </c>
      <c r="H6" s="6">
        <v>27000</v>
      </c>
      <c r="I6" s="6">
        <v>64098</v>
      </c>
      <c r="J6" s="7">
        <v>333000</v>
      </c>
      <c r="K6" s="6">
        <v>92682</v>
      </c>
      <c r="L6" s="6">
        <v>515360</v>
      </c>
      <c r="M6" s="7">
        <v>369955</v>
      </c>
      <c r="N6" s="6">
        <v>54120</v>
      </c>
      <c r="O6" s="6">
        <v>14304</v>
      </c>
      <c r="P6" s="6">
        <v>3000</v>
      </c>
      <c r="Q6" s="7">
        <f aca="true" t="shared" si="0" ref="Q6:Q22">SUM(C6:P6)</f>
        <v>3308128.3</v>
      </c>
    </row>
    <row r="7" spans="1:17" ht="19.5" customHeight="1">
      <c r="A7" s="5">
        <v>3</v>
      </c>
      <c r="B7" s="35" t="s">
        <v>20</v>
      </c>
      <c r="C7" s="6">
        <v>354752.25</v>
      </c>
      <c r="D7" s="6">
        <v>111446.75</v>
      </c>
      <c r="E7" s="6">
        <v>385093.75</v>
      </c>
      <c r="F7" s="6">
        <v>187995</v>
      </c>
      <c r="G7" s="6">
        <v>0</v>
      </c>
      <c r="H7" s="6">
        <v>5400</v>
      </c>
      <c r="I7" s="6">
        <v>28674</v>
      </c>
      <c r="J7" s="7">
        <v>68400</v>
      </c>
      <c r="K7" s="6">
        <v>56097</v>
      </c>
      <c r="L7" s="6">
        <v>287040</v>
      </c>
      <c r="M7" s="7">
        <v>265775</v>
      </c>
      <c r="N7" s="6">
        <v>30750</v>
      </c>
      <c r="O7" s="6">
        <v>3576</v>
      </c>
      <c r="P7" s="6">
        <v>3000</v>
      </c>
      <c r="Q7" s="7">
        <f t="shared" si="0"/>
        <v>1787999.75</v>
      </c>
    </row>
    <row r="8" spans="1:17" ht="19.5" customHeight="1">
      <c r="A8" s="5">
        <v>4</v>
      </c>
      <c r="B8" s="35" t="s">
        <v>21</v>
      </c>
      <c r="C8" s="6">
        <v>356625</v>
      </c>
      <c r="D8" s="6">
        <v>236919</v>
      </c>
      <c r="E8" s="6">
        <v>313102</v>
      </c>
      <c r="F8" s="6">
        <v>367685</v>
      </c>
      <c r="G8" s="6">
        <v>0</v>
      </c>
      <c r="H8" s="6">
        <v>16200</v>
      </c>
      <c r="I8" s="6">
        <v>13494</v>
      </c>
      <c r="J8" s="7">
        <v>316800</v>
      </c>
      <c r="K8" s="6">
        <v>92682</v>
      </c>
      <c r="L8" s="6">
        <v>377670</v>
      </c>
      <c r="M8" s="7">
        <v>331790</v>
      </c>
      <c r="N8" s="6">
        <v>51660</v>
      </c>
      <c r="O8" s="6">
        <v>17880</v>
      </c>
      <c r="P8" s="6">
        <v>0</v>
      </c>
      <c r="Q8" s="7">
        <f t="shared" si="0"/>
        <v>2492507</v>
      </c>
    </row>
    <row r="9" spans="1:17" ht="19.5" customHeight="1">
      <c r="A9" s="5">
        <v>5</v>
      </c>
      <c r="B9" s="35" t="s">
        <v>22</v>
      </c>
      <c r="C9" s="6">
        <v>275693.25</v>
      </c>
      <c r="D9" s="6">
        <v>172792</v>
      </c>
      <c r="E9" s="6">
        <v>287539.5</v>
      </c>
      <c r="F9" s="6">
        <v>203850</v>
      </c>
      <c r="G9" s="6">
        <v>75</v>
      </c>
      <c r="H9" s="6">
        <v>9000</v>
      </c>
      <c r="I9" s="6">
        <v>16869</v>
      </c>
      <c r="J9" s="7">
        <v>325800</v>
      </c>
      <c r="K9" s="6">
        <v>75609</v>
      </c>
      <c r="L9" s="6">
        <v>260820</v>
      </c>
      <c r="M9" s="7">
        <v>242855</v>
      </c>
      <c r="N9" s="6">
        <v>26650</v>
      </c>
      <c r="O9" s="6">
        <v>0</v>
      </c>
      <c r="P9" s="6">
        <v>3000</v>
      </c>
      <c r="Q9" s="7">
        <f t="shared" si="0"/>
        <v>1900552.75</v>
      </c>
    </row>
    <row r="10" spans="1:17" ht="19.5" customHeight="1">
      <c r="A10" s="5">
        <v>6</v>
      </c>
      <c r="B10" s="35" t="s">
        <v>23</v>
      </c>
      <c r="C10" s="6">
        <v>511019.25</v>
      </c>
      <c r="D10" s="6">
        <v>222892.25</v>
      </c>
      <c r="E10" s="6">
        <v>262810</v>
      </c>
      <c r="F10" s="6">
        <v>397885</v>
      </c>
      <c r="G10" s="6">
        <v>0</v>
      </c>
      <c r="H10" s="6">
        <v>10800</v>
      </c>
      <c r="I10" s="6">
        <v>13494</v>
      </c>
      <c r="J10" s="7">
        <v>250200</v>
      </c>
      <c r="K10" s="6">
        <v>70731</v>
      </c>
      <c r="L10" s="6">
        <v>350640</v>
      </c>
      <c r="M10" s="7">
        <v>403250</v>
      </c>
      <c r="N10" s="6">
        <v>54120</v>
      </c>
      <c r="O10" s="6">
        <v>28608</v>
      </c>
      <c r="P10" s="6">
        <v>6000</v>
      </c>
      <c r="Q10" s="7">
        <f t="shared" si="0"/>
        <v>2582449.5</v>
      </c>
    </row>
    <row r="11" spans="1:17" ht="19.5" customHeight="1">
      <c r="A11" s="5">
        <v>7</v>
      </c>
      <c r="B11" s="35" t="s">
        <v>24</v>
      </c>
      <c r="C11" s="6">
        <v>304324</v>
      </c>
      <c r="D11" s="6">
        <v>125206</v>
      </c>
      <c r="E11" s="6">
        <v>344887</v>
      </c>
      <c r="F11" s="6">
        <v>312570</v>
      </c>
      <c r="G11" s="6">
        <v>87</v>
      </c>
      <c r="H11" s="6">
        <v>9000</v>
      </c>
      <c r="I11" s="6">
        <v>21927</v>
      </c>
      <c r="J11" s="7">
        <v>118800</v>
      </c>
      <c r="K11" s="6">
        <v>26829</v>
      </c>
      <c r="L11" s="6">
        <v>241359</v>
      </c>
      <c r="M11" s="7">
        <v>162080</v>
      </c>
      <c r="N11" s="6">
        <v>33620</v>
      </c>
      <c r="O11" s="6">
        <v>10728</v>
      </c>
      <c r="P11" s="6">
        <v>0</v>
      </c>
      <c r="Q11" s="7">
        <f t="shared" si="0"/>
        <v>1711417</v>
      </c>
    </row>
    <row r="12" spans="1:17" ht="19.5" customHeight="1">
      <c r="A12" s="5">
        <v>8</v>
      </c>
      <c r="B12" s="35" t="s">
        <v>25</v>
      </c>
      <c r="C12" s="6">
        <v>373303</v>
      </c>
      <c r="D12" s="6">
        <v>197620</v>
      </c>
      <c r="E12" s="6">
        <v>428851</v>
      </c>
      <c r="F12" s="6">
        <v>428085</v>
      </c>
      <c r="G12" s="6">
        <v>0</v>
      </c>
      <c r="H12" s="6">
        <v>6840</v>
      </c>
      <c r="I12" s="6">
        <v>50601</v>
      </c>
      <c r="J12" s="7">
        <v>55800</v>
      </c>
      <c r="K12" s="6">
        <v>17073</v>
      </c>
      <c r="L12" s="6">
        <v>262620</v>
      </c>
      <c r="M12" s="7">
        <v>210305</v>
      </c>
      <c r="N12" s="6">
        <v>17630</v>
      </c>
      <c r="O12" s="6">
        <v>14304</v>
      </c>
      <c r="P12" s="6">
        <v>0</v>
      </c>
      <c r="Q12" s="7">
        <f t="shared" si="0"/>
        <v>2063032</v>
      </c>
    </row>
    <row r="13" spans="1:17" ht="19.5" customHeight="1">
      <c r="A13" s="5">
        <v>9</v>
      </c>
      <c r="B13" s="35" t="s">
        <v>26</v>
      </c>
      <c r="C13" s="6">
        <v>435237</v>
      </c>
      <c r="D13" s="6">
        <v>103626</v>
      </c>
      <c r="E13" s="6">
        <v>495504</v>
      </c>
      <c r="F13" s="6">
        <v>199320</v>
      </c>
      <c r="G13" s="6">
        <v>177</v>
      </c>
      <c r="H13" s="6">
        <v>18000</v>
      </c>
      <c r="I13" s="6">
        <v>50601</v>
      </c>
      <c r="J13" s="7">
        <v>120600</v>
      </c>
      <c r="K13" s="6">
        <v>58536</v>
      </c>
      <c r="L13" s="6">
        <v>403620</v>
      </c>
      <c r="M13" s="7">
        <v>316305</v>
      </c>
      <c r="N13" s="6">
        <v>38130</v>
      </c>
      <c r="O13" s="6">
        <v>10728</v>
      </c>
      <c r="P13" s="6">
        <v>0</v>
      </c>
      <c r="Q13" s="7">
        <f t="shared" si="0"/>
        <v>2250384</v>
      </c>
    </row>
    <row r="14" spans="1:17" ht="19.5" customHeight="1">
      <c r="A14" s="5">
        <v>10</v>
      </c>
      <c r="B14" s="35" t="s">
        <v>27</v>
      </c>
      <c r="C14" s="6">
        <v>190975.5</v>
      </c>
      <c r="D14" s="6">
        <v>131983</v>
      </c>
      <c r="E14" s="6">
        <v>472179</v>
      </c>
      <c r="F14" s="6">
        <v>231030</v>
      </c>
      <c r="G14" s="6">
        <v>75</v>
      </c>
      <c r="H14" s="6">
        <v>10800</v>
      </c>
      <c r="I14" s="6">
        <v>18555</v>
      </c>
      <c r="J14" s="7">
        <v>82800</v>
      </c>
      <c r="K14" s="6">
        <v>75609</v>
      </c>
      <c r="L14" s="6">
        <v>331800</v>
      </c>
      <c r="M14" s="7">
        <v>233555</v>
      </c>
      <c r="N14" s="6">
        <v>29520</v>
      </c>
      <c r="O14" s="6">
        <v>0</v>
      </c>
      <c r="P14" s="6">
        <v>0</v>
      </c>
      <c r="Q14" s="7">
        <f t="shared" si="0"/>
        <v>1808881.5</v>
      </c>
    </row>
    <row r="15" spans="1:17" ht="19.5" customHeight="1">
      <c r="A15" s="5">
        <v>11</v>
      </c>
      <c r="B15" s="35" t="s">
        <v>28</v>
      </c>
      <c r="C15" s="6">
        <v>344373</v>
      </c>
      <c r="D15" s="6">
        <v>186239</v>
      </c>
      <c r="E15" s="6">
        <v>462014</v>
      </c>
      <c r="F15" s="6">
        <v>335220</v>
      </c>
      <c r="G15" s="6">
        <v>0</v>
      </c>
      <c r="H15" s="6">
        <v>12600</v>
      </c>
      <c r="I15" s="6">
        <v>13494</v>
      </c>
      <c r="J15" s="7">
        <v>54000</v>
      </c>
      <c r="K15" s="6">
        <v>46341</v>
      </c>
      <c r="L15" s="6">
        <v>329380</v>
      </c>
      <c r="M15" s="7">
        <v>257440</v>
      </c>
      <c r="N15" s="6">
        <v>24600</v>
      </c>
      <c r="O15" s="6">
        <v>10728</v>
      </c>
      <c r="P15" s="6">
        <v>0</v>
      </c>
      <c r="Q15" s="7">
        <f t="shared" si="0"/>
        <v>2076429</v>
      </c>
    </row>
    <row r="16" spans="1:17" ht="19.5" customHeight="1">
      <c r="A16" s="5">
        <v>12</v>
      </c>
      <c r="B16" s="35" t="s">
        <v>29</v>
      </c>
      <c r="C16" s="6">
        <v>8481</v>
      </c>
      <c r="D16" s="6">
        <v>0</v>
      </c>
      <c r="E16" s="6">
        <v>0</v>
      </c>
      <c r="F16" s="6">
        <v>6795</v>
      </c>
      <c r="G16" s="6">
        <v>0</v>
      </c>
      <c r="H16" s="6">
        <v>0</v>
      </c>
      <c r="I16" s="6">
        <v>0</v>
      </c>
      <c r="J16" s="7">
        <v>0</v>
      </c>
      <c r="K16" s="6">
        <v>2439</v>
      </c>
      <c r="L16" s="6">
        <v>0</v>
      </c>
      <c r="M16" s="7">
        <v>6075</v>
      </c>
      <c r="N16" s="6">
        <v>0</v>
      </c>
      <c r="O16" s="6">
        <v>0</v>
      </c>
      <c r="P16" s="6">
        <v>0</v>
      </c>
      <c r="Q16" s="7">
        <f t="shared" si="0"/>
        <v>23790</v>
      </c>
    </row>
    <row r="17" spans="1:17" ht="19.5" customHeight="1">
      <c r="A17" s="5">
        <v>13</v>
      </c>
      <c r="B17" s="36" t="s">
        <v>30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6">
        <v>0</v>
      </c>
      <c r="L17" s="6">
        <v>0</v>
      </c>
      <c r="M17" s="7">
        <v>0</v>
      </c>
      <c r="N17" s="6">
        <v>0</v>
      </c>
      <c r="O17" s="6">
        <v>0</v>
      </c>
      <c r="P17" s="6">
        <v>0</v>
      </c>
      <c r="Q17" s="7">
        <f t="shared" si="0"/>
        <v>0</v>
      </c>
    </row>
    <row r="18" spans="1:17" ht="19.5" customHeight="1">
      <c r="A18" s="5">
        <v>14</v>
      </c>
      <c r="B18" s="35" t="s">
        <v>31</v>
      </c>
      <c r="C18" s="6">
        <v>85874</v>
      </c>
      <c r="D18" s="6">
        <v>40926</v>
      </c>
      <c r="E18" s="6">
        <v>93560</v>
      </c>
      <c r="F18" s="6">
        <v>70215</v>
      </c>
      <c r="G18" s="6">
        <v>0</v>
      </c>
      <c r="H18" s="6">
        <v>0</v>
      </c>
      <c r="I18" s="6">
        <v>0</v>
      </c>
      <c r="J18" s="7">
        <v>1800</v>
      </c>
      <c r="K18" s="6">
        <v>21951</v>
      </c>
      <c r="L18" s="6">
        <v>105000</v>
      </c>
      <c r="M18" s="7">
        <v>60215</v>
      </c>
      <c r="N18" s="6">
        <v>2460</v>
      </c>
      <c r="O18" s="6">
        <v>3576</v>
      </c>
      <c r="P18" s="6">
        <v>0</v>
      </c>
      <c r="Q18" s="7">
        <f t="shared" si="0"/>
        <v>485577</v>
      </c>
    </row>
    <row r="19" spans="1:17" ht="19.5" customHeight="1">
      <c r="A19" s="5">
        <v>15</v>
      </c>
      <c r="B19" s="35" t="s">
        <v>32</v>
      </c>
      <c r="C19" s="6">
        <v>389948</v>
      </c>
      <c r="D19" s="6">
        <v>25981</v>
      </c>
      <c r="E19" s="6">
        <v>0</v>
      </c>
      <c r="F19" s="6">
        <v>98150</v>
      </c>
      <c r="G19" s="6">
        <v>0</v>
      </c>
      <c r="H19" s="6">
        <v>0</v>
      </c>
      <c r="I19" s="6">
        <v>13494</v>
      </c>
      <c r="J19" s="7">
        <v>0</v>
      </c>
      <c r="K19" s="6">
        <v>83100</v>
      </c>
      <c r="L19" s="6">
        <v>7200</v>
      </c>
      <c r="M19" s="7">
        <v>5625</v>
      </c>
      <c r="N19" s="6">
        <v>1230</v>
      </c>
      <c r="O19" s="6">
        <v>7152</v>
      </c>
      <c r="P19" s="6">
        <v>6000</v>
      </c>
      <c r="Q19" s="7">
        <f t="shared" si="0"/>
        <v>637880</v>
      </c>
    </row>
    <row r="20" spans="1:17" ht="19.5" customHeight="1">
      <c r="A20" s="5">
        <v>16</v>
      </c>
      <c r="B20" s="35" t="s">
        <v>33</v>
      </c>
      <c r="C20" s="6">
        <v>310930.5</v>
      </c>
      <c r="D20" s="6">
        <v>25924.12</v>
      </c>
      <c r="E20" s="6">
        <v>21050</v>
      </c>
      <c r="F20" s="6">
        <v>101925</v>
      </c>
      <c r="G20" s="6">
        <v>0</v>
      </c>
      <c r="H20" s="6">
        <v>0</v>
      </c>
      <c r="I20" s="6">
        <v>20241</v>
      </c>
      <c r="J20" s="7">
        <v>0</v>
      </c>
      <c r="K20" s="6">
        <v>90243</v>
      </c>
      <c r="L20" s="6">
        <v>14400</v>
      </c>
      <c r="M20" s="7">
        <v>20470</v>
      </c>
      <c r="N20" s="6">
        <v>1230</v>
      </c>
      <c r="O20" s="6">
        <v>7152</v>
      </c>
      <c r="P20" s="6">
        <v>9000</v>
      </c>
      <c r="Q20" s="7">
        <f t="shared" si="0"/>
        <v>622565.62</v>
      </c>
    </row>
    <row r="21" spans="1:17" ht="19.5" customHeight="1">
      <c r="A21" s="5">
        <v>17</v>
      </c>
      <c r="B21" s="35" t="s">
        <v>34</v>
      </c>
      <c r="C21" s="6">
        <v>11250</v>
      </c>
      <c r="D21" s="6">
        <v>13932</v>
      </c>
      <c r="E21" s="6">
        <v>47856</v>
      </c>
      <c r="F21" s="6">
        <v>58890</v>
      </c>
      <c r="G21" s="6">
        <v>0</v>
      </c>
      <c r="H21" s="6">
        <v>5400</v>
      </c>
      <c r="I21" s="6">
        <v>0</v>
      </c>
      <c r="J21" s="7">
        <v>36000</v>
      </c>
      <c r="K21" s="6">
        <v>17073</v>
      </c>
      <c r="L21" s="6">
        <v>79200</v>
      </c>
      <c r="M21" s="7">
        <v>43490</v>
      </c>
      <c r="N21" s="6">
        <v>2460</v>
      </c>
      <c r="O21" s="6">
        <v>3576</v>
      </c>
      <c r="P21" s="6">
        <v>0</v>
      </c>
      <c r="Q21" s="7">
        <f t="shared" si="0"/>
        <v>319127</v>
      </c>
    </row>
    <row r="22" spans="1:17" ht="19.5" customHeight="1">
      <c r="A22" s="37"/>
      <c r="B22" s="38" t="s">
        <v>17</v>
      </c>
      <c r="C22" s="29">
        <f aca="true" t="shared" si="1" ref="C22:P22">SUM(C5:C21)</f>
        <v>4886020.55</v>
      </c>
      <c r="D22" s="29">
        <f t="shared" si="1"/>
        <v>1934967.62</v>
      </c>
      <c r="E22" s="29">
        <f t="shared" si="1"/>
        <v>4588689.25</v>
      </c>
      <c r="F22" s="29">
        <f t="shared" si="1"/>
        <v>3810485</v>
      </c>
      <c r="G22" s="29">
        <f t="shared" si="1"/>
        <v>543</v>
      </c>
      <c r="H22" s="29">
        <f t="shared" si="1"/>
        <v>158040</v>
      </c>
      <c r="I22" s="29">
        <f t="shared" si="1"/>
        <v>344097</v>
      </c>
      <c r="J22" s="7">
        <f t="shared" si="1"/>
        <v>1821600</v>
      </c>
      <c r="K22" s="7">
        <f t="shared" si="1"/>
        <v>970896</v>
      </c>
      <c r="L22" s="7">
        <f t="shared" si="1"/>
        <v>3894279</v>
      </c>
      <c r="M22" s="7">
        <f t="shared" si="1"/>
        <v>3173380</v>
      </c>
      <c r="N22" s="7">
        <f t="shared" si="1"/>
        <v>413936</v>
      </c>
      <c r="O22" s="7">
        <f t="shared" si="1"/>
        <v>143040</v>
      </c>
      <c r="P22" s="7">
        <f t="shared" si="1"/>
        <v>30000</v>
      </c>
      <c r="Q22" s="7">
        <f t="shared" si="0"/>
        <v>26169973.42</v>
      </c>
    </row>
    <row r="24" spans="2:8" ht="14.25">
      <c r="B24" s="11" t="s">
        <v>35</v>
      </c>
      <c r="H24" s="10" t="s">
        <v>36</v>
      </c>
    </row>
  </sheetData>
  <sheetProtection/>
  <mergeCells count="19">
    <mergeCell ref="Q3:Q4"/>
    <mergeCell ref="M3:M4"/>
    <mergeCell ref="N3:N4"/>
    <mergeCell ref="O3:O4"/>
    <mergeCell ref="P3:P4"/>
    <mergeCell ref="I3:I4"/>
    <mergeCell ref="J3:J4"/>
    <mergeCell ref="K3:K4"/>
    <mergeCell ref="L3:L4"/>
    <mergeCell ref="A1:Q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9" sqref="J19"/>
    </sheetView>
  </sheetViews>
  <sheetFormatPr defaultColWidth="9.00390625" defaultRowHeight="14.25"/>
  <cols>
    <col min="1" max="1" width="3.625" style="10" customWidth="1"/>
    <col min="2" max="2" width="10.625" style="11" customWidth="1"/>
    <col min="3" max="6" width="12.625" style="10" customWidth="1"/>
    <col min="7" max="7" width="8.625" style="10" customWidth="1"/>
    <col min="8" max="8" width="10.625" style="10" customWidth="1"/>
    <col min="9" max="9" width="12.875" style="10" customWidth="1"/>
    <col min="10" max="10" width="13.125" style="10" customWidth="1"/>
    <col min="11" max="254" width="13.625" style="10" customWidth="1"/>
  </cols>
  <sheetData>
    <row r="1" spans="1:10" ht="46.5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 hidden="1">
      <c r="A2" s="18"/>
      <c r="B2" s="18"/>
      <c r="C2" s="18"/>
      <c r="D2" s="18"/>
      <c r="E2" s="18"/>
      <c r="F2" s="18"/>
      <c r="G2" s="18"/>
      <c r="H2" s="18"/>
      <c r="I2" s="18"/>
      <c r="J2" s="32"/>
    </row>
    <row r="3" spans="1:11" ht="19.5" customHeight="1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9" t="s">
        <v>7</v>
      </c>
      <c r="H3" s="49" t="s">
        <v>8</v>
      </c>
      <c r="I3" s="49" t="s">
        <v>9</v>
      </c>
      <c r="J3" s="51" t="s">
        <v>17</v>
      </c>
      <c r="K3" s="33"/>
    </row>
    <row r="4" spans="1:11" s="17" customFormat="1" ht="18.75">
      <c r="A4" s="47"/>
      <c r="B4" s="47"/>
      <c r="C4" s="48"/>
      <c r="D4" s="48"/>
      <c r="E4" s="48"/>
      <c r="F4" s="48"/>
      <c r="G4" s="50"/>
      <c r="H4" s="50"/>
      <c r="I4" s="50"/>
      <c r="J4" s="52"/>
      <c r="K4" s="33"/>
    </row>
    <row r="5" spans="1:10" ht="19.5" customHeight="1">
      <c r="A5" s="19">
        <v>1</v>
      </c>
      <c r="B5" s="20" t="s">
        <v>18</v>
      </c>
      <c r="C5" s="6">
        <v>380614</v>
      </c>
      <c r="D5" s="6">
        <v>123641</v>
      </c>
      <c r="E5" s="6">
        <v>429044</v>
      </c>
      <c r="F5" s="6">
        <v>289920</v>
      </c>
      <c r="G5" s="6">
        <v>129</v>
      </c>
      <c r="H5" s="6">
        <v>27000</v>
      </c>
      <c r="I5" s="6">
        <v>18555</v>
      </c>
      <c r="J5" s="34">
        <f>SUM(C5:I5)</f>
        <v>1268903</v>
      </c>
    </row>
    <row r="6" spans="1:10" ht="19.5" customHeight="1">
      <c r="A6" s="21">
        <v>2</v>
      </c>
      <c r="B6" s="22" t="s">
        <v>19</v>
      </c>
      <c r="C6" s="6">
        <v>552620.8</v>
      </c>
      <c r="D6" s="6">
        <v>215839.5</v>
      </c>
      <c r="E6" s="6">
        <v>545199</v>
      </c>
      <c r="F6" s="6">
        <v>520950</v>
      </c>
      <c r="G6" s="6">
        <v>0</v>
      </c>
      <c r="H6" s="6">
        <v>27000</v>
      </c>
      <c r="I6" s="6">
        <v>64098</v>
      </c>
      <c r="J6" s="34">
        <f aca="true" t="shared" si="0" ref="J6:J22">SUM(C6:I6)</f>
        <v>1925707.3</v>
      </c>
    </row>
    <row r="7" spans="1:10" ht="19.5" customHeight="1">
      <c r="A7" s="21">
        <v>3</v>
      </c>
      <c r="B7" s="22" t="s">
        <v>20</v>
      </c>
      <c r="C7" s="6">
        <v>354752.25</v>
      </c>
      <c r="D7" s="6">
        <v>111446.75</v>
      </c>
      <c r="E7" s="6">
        <v>385093.75</v>
      </c>
      <c r="F7" s="6">
        <v>187995</v>
      </c>
      <c r="G7" s="6">
        <v>0</v>
      </c>
      <c r="H7" s="6">
        <v>5400</v>
      </c>
      <c r="I7" s="6">
        <v>28674</v>
      </c>
      <c r="J7" s="34">
        <f t="shared" si="0"/>
        <v>1073361.75</v>
      </c>
    </row>
    <row r="8" spans="1:10" ht="19.5" customHeight="1">
      <c r="A8" s="21">
        <v>4</v>
      </c>
      <c r="B8" s="22" t="s">
        <v>21</v>
      </c>
      <c r="C8" s="6">
        <v>356625</v>
      </c>
      <c r="D8" s="6">
        <v>236919</v>
      </c>
      <c r="E8" s="6">
        <v>313102</v>
      </c>
      <c r="F8" s="6">
        <v>367685</v>
      </c>
      <c r="G8" s="6">
        <v>0</v>
      </c>
      <c r="H8" s="6">
        <v>16200</v>
      </c>
      <c r="I8" s="6">
        <v>13494</v>
      </c>
      <c r="J8" s="34">
        <f t="shared" si="0"/>
        <v>1304025</v>
      </c>
    </row>
    <row r="9" spans="1:10" ht="19.5" customHeight="1">
      <c r="A9" s="21">
        <v>5</v>
      </c>
      <c r="B9" s="22" t="s">
        <v>22</v>
      </c>
      <c r="C9" s="6">
        <v>275693.25</v>
      </c>
      <c r="D9" s="6">
        <v>172792</v>
      </c>
      <c r="E9" s="6">
        <v>287539.5</v>
      </c>
      <c r="F9" s="6">
        <v>203850</v>
      </c>
      <c r="G9" s="6">
        <v>75</v>
      </c>
      <c r="H9" s="6">
        <v>9000</v>
      </c>
      <c r="I9" s="6">
        <v>16869</v>
      </c>
      <c r="J9" s="34">
        <f t="shared" si="0"/>
        <v>965818.75</v>
      </c>
    </row>
    <row r="10" spans="1:10" ht="19.5" customHeight="1">
      <c r="A10" s="21">
        <v>6</v>
      </c>
      <c r="B10" s="22" t="s">
        <v>23</v>
      </c>
      <c r="C10" s="6">
        <v>511019.25</v>
      </c>
      <c r="D10" s="6">
        <v>222892.25</v>
      </c>
      <c r="E10" s="6">
        <v>262810</v>
      </c>
      <c r="F10" s="6">
        <v>397885</v>
      </c>
      <c r="G10" s="6">
        <v>0</v>
      </c>
      <c r="H10" s="6">
        <v>10800</v>
      </c>
      <c r="I10" s="6">
        <v>13494</v>
      </c>
      <c r="J10" s="34">
        <f t="shared" si="0"/>
        <v>1418900.5</v>
      </c>
    </row>
    <row r="11" spans="1:10" ht="19.5" customHeight="1">
      <c r="A11" s="21">
        <v>7</v>
      </c>
      <c r="B11" s="22" t="s">
        <v>24</v>
      </c>
      <c r="C11" s="6">
        <v>304324</v>
      </c>
      <c r="D11" s="6">
        <v>125206</v>
      </c>
      <c r="E11" s="6">
        <v>344887</v>
      </c>
      <c r="F11" s="6">
        <v>312570</v>
      </c>
      <c r="G11" s="6">
        <v>87</v>
      </c>
      <c r="H11" s="6">
        <v>9000</v>
      </c>
      <c r="I11" s="6">
        <v>21927</v>
      </c>
      <c r="J11" s="34">
        <f t="shared" si="0"/>
        <v>1118001</v>
      </c>
    </row>
    <row r="12" spans="1:10" ht="19.5" customHeight="1">
      <c r="A12" s="21">
        <v>8</v>
      </c>
      <c r="B12" s="22" t="s">
        <v>25</v>
      </c>
      <c r="C12" s="6">
        <v>373303</v>
      </c>
      <c r="D12" s="6">
        <v>197620</v>
      </c>
      <c r="E12" s="6">
        <v>428851</v>
      </c>
      <c r="F12" s="6">
        <v>428085</v>
      </c>
      <c r="G12" s="6">
        <v>0</v>
      </c>
      <c r="H12" s="6">
        <v>6840</v>
      </c>
      <c r="I12" s="6">
        <v>50601</v>
      </c>
      <c r="J12" s="34">
        <f t="shared" si="0"/>
        <v>1485300</v>
      </c>
    </row>
    <row r="13" spans="1:10" ht="19.5" customHeight="1">
      <c r="A13" s="23">
        <v>9</v>
      </c>
      <c r="B13" s="24" t="s">
        <v>26</v>
      </c>
      <c r="C13" s="6">
        <v>435237</v>
      </c>
      <c r="D13" s="6">
        <v>103626</v>
      </c>
      <c r="E13" s="6">
        <v>495504</v>
      </c>
      <c r="F13" s="6">
        <v>199320</v>
      </c>
      <c r="G13" s="6">
        <v>177</v>
      </c>
      <c r="H13" s="6">
        <v>18000</v>
      </c>
      <c r="I13" s="6">
        <v>50601</v>
      </c>
      <c r="J13" s="34">
        <f t="shared" si="0"/>
        <v>1302465</v>
      </c>
    </row>
    <row r="14" spans="1:10" ht="19.5" customHeight="1">
      <c r="A14" s="25">
        <v>10</v>
      </c>
      <c r="B14" s="26" t="s">
        <v>27</v>
      </c>
      <c r="C14" s="6">
        <v>190975.5</v>
      </c>
      <c r="D14" s="6">
        <v>131983</v>
      </c>
      <c r="E14" s="6">
        <v>472179</v>
      </c>
      <c r="F14" s="6">
        <v>231030</v>
      </c>
      <c r="G14" s="6">
        <v>75</v>
      </c>
      <c r="H14" s="6">
        <v>10800</v>
      </c>
      <c r="I14" s="6">
        <v>18555</v>
      </c>
      <c r="J14" s="34">
        <f t="shared" si="0"/>
        <v>1055597.5</v>
      </c>
    </row>
    <row r="15" spans="1:10" ht="19.5" customHeight="1">
      <c r="A15" s="25">
        <v>11</v>
      </c>
      <c r="B15" s="26" t="s">
        <v>28</v>
      </c>
      <c r="C15" s="6">
        <v>344373</v>
      </c>
      <c r="D15" s="6">
        <v>186239</v>
      </c>
      <c r="E15" s="6">
        <v>462014</v>
      </c>
      <c r="F15" s="6">
        <v>335220</v>
      </c>
      <c r="G15" s="6">
        <v>0</v>
      </c>
      <c r="H15" s="6">
        <v>12600</v>
      </c>
      <c r="I15" s="6">
        <v>13494</v>
      </c>
      <c r="J15" s="34">
        <f t="shared" si="0"/>
        <v>1353940</v>
      </c>
    </row>
    <row r="16" spans="1:10" ht="19.5" customHeight="1">
      <c r="A16" s="25">
        <v>12</v>
      </c>
      <c r="B16" s="26" t="s">
        <v>29</v>
      </c>
      <c r="C16" s="6">
        <v>8481</v>
      </c>
      <c r="D16" s="6">
        <v>0</v>
      </c>
      <c r="E16" s="6">
        <v>0</v>
      </c>
      <c r="F16" s="6">
        <v>6795</v>
      </c>
      <c r="G16" s="6">
        <v>0</v>
      </c>
      <c r="H16" s="6">
        <v>0</v>
      </c>
      <c r="I16" s="6">
        <v>0</v>
      </c>
      <c r="J16" s="34">
        <f t="shared" si="0"/>
        <v>15276</v>
      </c>
    </row>
    <row r="17" spans="1:10" ht="19.5" customHeight="1">
      <c r="A17" s="25">
        <v>13</v>
      </c>
      <c r="B17" s="22" t="s">
        <v>30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4">
        <f t="shared" si="0"/>
        <v>0</v>
      </c>
    </row>
    <row r="18" spans="1:10" ht="19.5" customHeight="1">
      <c r="A18" s="25">
        <v>14</v>
      </c>
      <c r="B18" s="26" t="s">
        <v>31</v>
      </c>
      <c r="C18" s="6">
        <v>85874</v>
      </c>
      <c r="D18" s="6">
        <v>40926</v>
      </c>
      <c r="E18" s="6">
        <v>93560</v>
      </c>
      <c r="F18" s="6">
        <v>70215</v>
      </c>
      <c r="G18" s="6">
        <v>0</v>
      </c>
      <c r="H18" s="6">
        <v>0</v>
      </c>
      <c r="I18" s="6">
        <v>0</v>
      </c>
      <c r="J18" s="34">
        <f t="shared" si="0"/>
        <v>290575</v>
      </c>
    </row>
    <row r="19" spans="1:10" ht="19.5" customHeight="1">
      <c r="A19" s="25">
        <v>15</v>
      </c>
      <c r="B19" s="26" t="s">
        <v>32</v>
      </c>
      <c r="C19" s="6">
        <v>389948</v>
      </c>
      <c r="D19" s="6">
        <v>25981</v>
      </c>
      <c r="E19" s="6">
        <v>0</v>
      </c>
      <c r="F19" s="6">
        <v>98150</v>
      </c>
      <c r="G19" s="6">
        <v>0</v>
      </c>
      <c r="H19" s="6">
        <v>0</v>
      </c>
      <c r="I19" s="6">
        <v>13494</v>
      </c>
      <c r="J19" s="34">
        <f t="shared" si="0"/>
        <v>527573</v>
      </c>
    </row>
    <row r="20" spans="1:10" ht="19.5" customHeight="1">
      <c r="A20" s="25">
        <v>16</v>
      </c>
      <c r="B20" s="26" t="s">
        <v>33</v>
      </c>
      <c r="C20" s="6">
        <v>310930.5</v>
      </c>
      <c r="D20" s="6">
        <v>25924.12</v>
      </c>
      <c r="E20" s="6">
        <v>21050</v>
      </c>
      <c r="F20" s="6">
        <v>101925</v>
      </c>
      <c r="G20" s="6">
        <v>0</v>
      </c>
      <c r="H20" s="6">
        <v>0</v>
      </c>
      <c r="I20" s="6">
        <v>20241</v>
      </c>
      <c r="J20" s="34">
        <f t="shared" si="0"/>
        <v>480070.62</v>
      </c>
    </row>
    <row r="21" spans="1:10" ht="19.5" customHeight="1">
      <c r="A21" s="25">
        <v>17</v>
      </c>
      <c r="B21" s="26" t="s">
        <v>34</v>
      </c>
      <c r="C21" s="6">
        <v>11250</v>
      </c>
      <c r="D21" s="6">
        <v>13932</v>
      </c>
      <c r="E21" s="6">
        <v>47856</v>
      </c>
      <c r="F21" s="6">
        <v>58890</v>
      </c>
      <c r="G21" s="6">
        <v>0</v>
      </c>
      <c r="H21" s="6">
        <v>5400</v>
      </c>
      <c r="I21" s="6">
        <v>0</v>
      </c>
      <c r="J21" s="34">
        <f t="shared" si="0"/>
        <v>137328</v>
      </c>
    </row>
    <row r="22" spans="1:10" ht="19.5" customHeight="1">
      <c r="A22" s="27"/>
      <c r="B22" s="28" t="s">
        <v>17</v>
      </c>
      <c r="C22" s="29">
        <f aca="true" t="shared" si="1" ref="C22:I22">SUM(C5:C21)</f>
        <v>4886020.55</v>
      </c>
      <c r="D22" s="29">
        <f t="shared" si="1"/>
        <v>1934967.62</v>
      </c>
      <c r="E22" s="29">
        <f t="shared" si="1"/>
        <v>4588689.25</v>
      </c>
      <c r="F22" s="29">
        <f t="shared" si="1"/>
        <v>3810485</v>
      </c>
      <c r="G22" s="29">
        <f t="shared" si="1"/>
        <v>543</v>
      </c>
      <c r="H22" s="29">
        <f t="shared" si="1"/>
        <v>158040</v>
      </c>
      <c r="I22" s="29">
        <f t="shared" si="1"/>
        <v>344097</v>
      </c>
      <c r="J22" s="34">
        <f t="shared" si="0"/>
        <v>15722842.42</v>
      </c>
    </row>
    <row r="23" spans="1:10" ht="14.25">
      <c r="A23" s="30"/>
      <c r="B23" s="31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02" right="0.75" top="1" bottom="0.44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5" sqref="F5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13.25390625" style="0" customWidth="1"/>
    <col min="4" max="4" width="12.00390625" style="14" customWidth="1"/>
    <col min="5" max="5" width="13.875" style="14" customWidth="1"/>
    <col min="6" max="6" width="14.125" style="0" customWidth="1"/>
    <col min="7" max="7" width="12.75390625" style="14" customWidth="1"/>
    <col min="8" max="8" width="11.625" style="14" customWidth="1"/>
    <col min="9" max="9" width="15.75390625" style="0" customWidth="1"/>
    <col min="10" max="10" width="13.875" style="14" customWidth="1"/>
    <col min="11" max="11" width="11.625" style="14" customWidth="1"/>
  </cols>
  <sheetData>
    <row r="1" spans="1:11" ht="30.75" customHeight="1">
      <c r="A1" s="53" t="s">
        <v>38</v>
      </c>
      <c r="B1" s="53"/>
      <c r="C1" s="53"/>
      <c r="D1" s="54"/>
      <c r="E1" s="54"/>
      <c r="F1" s="53"/>
      <c r="G1" s="54"/>
      <c r="H1" s="54"/>
      <c r="I1" s="53"/>
      <c r="J1" s="54"/>
      <c r="K1" s="54"/>
    </row>
    <row r="2" spans="1:11" ht="19.5" customHeight="1">
      <c r="A2" s="57" t="s">
        <v>1</v>
      </c>
      <c r="B2" s="57" t="s">
        <v>2</v>
      </c>
      <c r="C2" s="55" t="s">
        <v>10</v>
      </c>
      <c r="D2" s="56"/>
      <c r="E2" s="56"/>
      <c r="F2" s="55" t="s">
        <v>39</v>
      </c>
      <c r="G2" s="56"/>
      <c r="H2" s="56"/>
      <c r="I2" s="55" t="s">
        <v>17</v>
      </c>
      <c r="J2" s="56" t="s">
        <v>40</v>
      </c>
      <c r="K2" s="56" t="s">
        <v>41</v>
      </c>
    </row>
    <row r="3" spans="1:11" ht="19.5" customHeight="1">
      <c r="A3" s="58"/>
      <c r="B3" s="58"/>
      <c r="C3" s="1" t="s">
        <v>42</v>
      </c>
      <c r="D3" s="15" t="s">
        <v>43</v>
      </c>
      <c r="E3" s="15" t="s">
        <v>44</v>
      </c>
      <c r="F3" s="1" t="s">
        <v>42</v>
      </c>
      <c r="G3" s="15" t="s">
        <v>43</v>
      </c>
      <c r="H3" s="15" t="s">
        <v>44</v>
      </c>
      <c r="I3" s="55"/>
      <c r="J3" s="56"/>
      <c r="K3" s="56"/>
    </row>
    <row r="4" spans="1:11" ht="19.5" customHeight="1">
      <c r="A4" s="5">
        <v>1</v>
      </c>
      <c r="B4" s="1" t="s">
        <v>18</v>
      </c>
      <c r="C4" s="7">
        <v>57600</v>
      </c>
      <c r="D4" s="15">
        <f>70%*C4</f>
        <v>40320</v>
      </c>
      <c r="E4" s="15">
        <f>30%*C4</f>
        <v>17280</v>
      </c>
      <c r="F4" s="7">
        <v>244195</v>
      </c>
      <c r="G4" s="15">
        <f>70%*F4</f>
        <v>170936.5</v>
      </c>
      <c r="H4" s="15">
        <f>30%*F4</f>
        <v>73258.5</v>
      </c>
      <c r="I4" s="7">
        <f>C4+F4</f>
        <v>301795</v>
      </c>
      <c r="J4" s="15">
        <f>70%*I4</f>
        <v>211256.5</v>
      </c>
      <c r="K4" s="15">
        <f>30%*I4</f>
        <v>90538.5</v>
      </c>
    </row>
    <row r="5" spans="1:11" ht="19.5" customHeight="1">
      <c r="A5" s="5">
        <v>2</v>
      </c>
      <c r="B5" s="1" t="s">
        <v>19</v>
      </c>
      <c r="C5" s="7">
        <v>333000</v>
      </c>
      <c r="D5" s="15">
        <f aca="true" t="shared" si="0" ref="D5:D21">70%*C5</f>
        <v>233099.99999999997</v>
      </c>
      <c r="E5" s="15">
        <f aca="true" t="shared" si="1" ref="E5:E21">30%*C5</f>
        <v>99900</v>
      </c>
      <c r="F5" s="7">
        <v>369955</v>
      </c>
      <c r="G5" s="15">
        <f aca="true" t="shared" si="2" ref="G5:G21">70%*F5</f>
        <v>258968.49999999997</v>
      </c>
      <c r="H5" s="15">
        <f aca="true" t="shared" si="3" ref="H5:H21">30%*F5</f>
        <v>110986.5</v>
      </c>
      <c r="I5" s="7">
        <f aca="true" t="shared" si="4" ref="I5:I21">C5+F5</f>
        <v>702955</v>
      </c>
      <c r="J5" s="15">
        <f aca="true" t="shared" si="5" ref="J5:J21">70%*I5</f>
        <v>492068.49999999994</v>
      </c>
      <c r="K5" s="15">
        <f aca="true" t="shared" si="6" ref="K5:K21">30%*I5</f>
        <v>210886.5</v>
      </c>
    </row>
    <row r="6" spans="1:11" ht="19.5" customHeight="1">
      <c r="A6" s="5">
        <v>3</v>
      </c>
      <c r="B6" s="1" t="s">
        <v>20</v>
      </c>
      <c r="C6" s="7">
        <v>68400</v>
      </c>
      <c r="D6" s="15">
        <f t="shared" si="0"/>
        <v>47880</v>
      </c>
      <c r="E6" s="15">
        <f t="shared" si="1"/>
        <v>20520</v>
      </c>
      <c r="F6" s="7">
        <v>265775</v>
      </c>
      <c r="G6" s="15">
        <f t="shared" si="2"/>
        <v>186042.5</v>
      </c>
      <c r="H6" s="15">
        <f t="shared" si="3"/>
        <v>79732.5</v>
      </c>
      <c r="I6" s="7">
        <f t="shared" si="4"/>
        <v>334175</v>
      </c>
      <c r="J6" s="15">
        <f t="shared" si="5"/>
        <v>233922.49999999997</v>
      </c>
      <c r="K6" s="15">
        <f t="shared" si="6"/>
        <v>100252.5</v>
      </c>
    </row>
    <row r="7" spans="1:11" ht="19.5" customHeight="1">
      <c r="A7" s="5">
        <v>4</v>
      </c>
      <c r="B7" s="1" t="s">
        <v>21</v>
      </c>
      <c r="C7" s="7">
        <v>316800</v>
      </c>
      <c r="D7" s="15">
        <f t="shared" si="0"/>
        <v>221760</v>
      </c>
      <c r="E7" s="15">
        <f t="shared" si="1"/>
        <v>95040</v>
      </c>
      <c r="F7" s="7">
        <v>331790</v>
      </c>
      <c r="G7" s="15">
        <f t="shared" si="2"/>
        <v>232252.99999999997</v>
      </c>
      <c r="H7" s="15">
        <f t="shared" si="3"/>
        <v>99537</v>
      </c>
      <c r="I7" s="7">
        <f t="shared" si="4"/>
        <v>648590</v>
      </c>
      <c r="J7" s="15">
        <f t="shared" si="5"/>
        <v>454013</v>
      </c>
      <c r="K7" s="15">
        <f t="shared" si="6"/>
        <v>194577</v>
      </c>
    </row>
    <row r="8" spans="1:11" ht="19.5" customHeight="1">
      <c r="A8" s="5">
        <v>5</v>
      </c>
      <c r="B8" s="1" t="s">
        <v>22</v>
      </c>
      <c r="C8" s="7">
        <v>325800</v>
      </c>
      <c r="D8" s="15">
        <f t="shared" si="0"/>
        <v>228060</v>
      </c>
      <c r="E8" s="15">
        <f t="shared" si="1"/>
        <v>97740</v>
      </c>
      <c r="F8" s="7">
        <v>242855</v>
      </c>
      <c r="G8" s="15">
        <f t="shared" si="2"/>
        <v>169998.5</v>
      </c>
      <c r="H8" s="15">
        <f t="shared" si="3"/>
        <v>72856.5</v>
      </c>
      <c r="I8" s="7">
        <f t="shared" si="4"/>
        <v>568655</v>
      </c>
      <c r="J8" s="15">
        <f t="shared" si="5"/>
        <v>398058.5</v>
      </c>
      <c r="K8" s="15">
        <f t="shared" si="6"/>
        <v>170596.5</v>
      </c>
    </row>
    <row r="9" spans="1:11" ht="19.5" customHeight="1">
      <c r="A9" s="5">
        <v>6</v>
      </c>
      <c r="B9" s="1" t="s">
        <v>23</v>
      </c>
      <c r="C9" s="7">
        <v>250200</v>
      </c>
      <c r="D9" s="15">
        <f t="shared" si="0"/>
        <v>175140</v>
      </c>
      <c r="E9" s="15">
        <f t="shared" si="1"/>
        <v>75060</v>
      </c>
      <c r="F9" s="7">
        <v>403250</v>
      </c>
      <c r="G9" s="15">
        <f t="shared" si="2"/>
        <v>282275</v>
      </c>
      <c r="H9" s="15">
        <f t="shared" si="3"/>
        <v>120975</v>
      </c>
      <c r="I9" s="7">
        <f t="shared" si="4"/>
        <v>653450</v>
      </c>
      <c r="J9" s="15">
        <f t="shared" si="5"/>
        <v>457415</v>
      </c>
      <c r="K9" s="15">
        <f t="shared" si="6"/>
        <v>196035</v>
      </c>
    </row>
    <row r="10" spans="1:11" ht="19.5" customHeight="1">
      <c r="A10" s="5">
        <v>7</v>
      </c>
      <c r="B10" s="1" t="s">
        <v>24</v>
      </c>
      <c r="C10" s="7">
        <v>118800</v>
      </c>
      <c r="D10" s="15">
        <f t="shared" si="0"/>
        <v>83160</v>
      </c>
      <c r="E10" s="15">
        <f t="shared" si="1"/>
        <v>35640</v>
      </c>
      <c r="F10" s="7">
        <v>162080</v>
      </c>
      <c r="G10" s="15">
        <f t="shared" si="2"/>
        <v>113456</v>
      </c>
      <c r="H10" s="15">
        <f t="shared" si="3"/>
        <v>48624</v>
      </c>
      <c r="I10" s="7">
        <f t="shared" si="4"/>
        <v>280880</v>
      </c>
      <c r="J10" s="15">
        <f t="shared" si="5"/>
        <v>196616</v>
      </c>
      <c r="K10" s="15">
        <f t="shared" si="6"/>
        <v>84264</v>
      </c>
    </row>
    <row r="11" spans="1:11" ht="19.5" customHeight="1">
      <c r="A11" s="5">
        <v>8</v>
      </c>
      <c r="B11" s="1" t="s">
        <v>25</v>
      </c>
      <c r="C11" s="7">
        <v>55800</v>
      </c>
      <c r="D11" s="15">
        <f t="shared" si="0"/>
        <v>39060</v>
      </c>
      <c r="E11" s="15">
        <f t="shared" si="1"/>
        <v>16740</v>
      </c>
      <c r="F11" s="7">
        <v>210305</v>
      </c>
      <c r="G11" s="15">
        <f t="shared" si="2"/>
        <v>147213.5</v>
      </c>
      <c r="H11" s="15">
        <f t="shared" si="3"/>
        <v>63091.5</v>
      </c>
      <c r="I11" s="7">
        <f t="shared" si="4"/>
        <v>266105</v>
      </c>
      <c r="J11" s="15">
        <f t="shared" si="5"/>
        <v>186273.5</v>
      </c>
      <c r="K11" s="15">
        <f t="shared" si="6"/>
        <v>79831.5</v>
      </c>
    </row>
    <row r="12" spans="1:11" ht="19.5" customHeight="1">
      <c r="A12" s="5">
        <v>9</v>
      </c>
      <c r="B12" s="1" t="s">
        <v>26</v>
      </c>
      <c r="C12" s="7">
        <v>120600</v>
      </c>
      <c r="D12" s="15">
        <f t="shared" si="0"/>
        <v>84420</v>
      </c>
      <c r="E12" s="15">
        <f t="shared" si="1"/>
        <v>36180</v>
      </c>
      <c r="F12" s="7">
        <v>316305</v>
      </c>
      <c r="G12" s="15">
        <f t="shared" si="2"/>
        <v>221413.5</v>
      </c>
      <c r="H12" s="15">
        <f t="shared" si="3"/>
        <v>94891.5</v>
      </c>
      <c r="I12" s="7">
        <f t="shared" si="4"/>
        <v>436905</v>
      </c>
      <c r="J12" s="15">
        <f t="shared" si="5"/>
        <v>305833.5</v>
      </c>
      <c r="K12" s="15">
        <f t="shared" si="6"/>
        <v>131071.5</v>
      </c>
    </row>
    <row r="13" spans="1:11" ht="19.5" customHeight="1">
      <c r="A13" s="5">
        <v>10</v>
      </c>
      <c r="B13" s="1" t="s">
        <v>27</v>
      </c>
      <c r="C13" s="7">
        <v>82800</v>
      </c>
      <c r="D13" s="15">
        <f t="shared" si="0"/>
        <v>57959.99999999999</v>
      </c>
      <c r="E13" s="15">
        <f t="shared" si="1"/>
        <v>24840</v>
      </c>
      <c r="F13" s="7">
        <v>233555</v>
      </c>
      <c r="G13" s="15">
        <f t="shared" si="2"/>
        <v>163488.5</v>
      </c>
      <c r="H13" s="15">
        <f t="shared" si="3"/>
        <v>70066.5</v>
      </c>
      <c r="I13" s="7">
        <f t="shared" si="4"/>
        <v>316355</v>
      </c>
      <c r="J13" s="15">
        <f t="shared" si="5"/>
        <v>221448.5</v>
      </c>
      <c r="K13" s="15">
        <f t="shared" si="6"/>
        <v>94906.5</v>
      </c>
    </row>
    <row r="14" spans="1:11" ht="19.5" customHeight="1">
      <c r="A14" s="5">
        <v>11</v>
      </c>
      <c r="B14" s="1" t="s">
        <v>28</v>
      </c>
      <c r="C14" s="7">
        <v>54000</v>
      </c>
      <c r="D14" s="15">
        <f t="shared" si="0"/>
        <v>37800</v>
      </c>
      <c r="E14" s="15">
        <f t="shared" si="1"/>
        <v>16200</v>
      </c>
      <c r="F14" s="7">
        <v>257440</v>
      </c>
      <c r="G14" s="15">
        <f t="shared" si="2"/>
        <v>180208</v>
      </c>
      <c r="H14" s="15">
        <f t="shared" si="3"/>
        <v>77232</v>
      </c>
      <c r="I14" s="7">
        <f t="shared" si="4"/>
        <v>311440</v>
      </c>
      <c r="J14" s="15">
        <f t="shared" si="5"/>
        <v>218008</v>
      </c>
      <c r="K14" s="15">
        <f t="shared" si="6"/>
        <v>93432</v>
      </c>
    </row>
    <row r="15" spans="1:11" ht="19.5" customHeight="1">
      <c r="A15" s="5">
        <v>12</v>
      </c>
      <c r="B15" s="1" t="s">
        <v>29</v>
      </c>
      <c r="C15" s="7">
        <v>0</v>
      </c>
      <c r="D15" s="15">
        <f t="shared" si="0"/>
        <v>0</v>
      </c>
      <c r="E15" s="15">
        <f t="shared" si="1"/>
        <v>0</v>
      </c>
      <c r="F15" s="7">
        <v>6075</v>
      </c>
      <c r="G15" s="15">
        <f t="shared" si="2"/>
        <v>4252.5</v>
      </c>
      <c r="H15" s="15">
        <f t="shared" si="3"/>
        <v>1822.5</v>
      </c>
      <c r="I15" s="7">
        <f t="shared" si="4"/>
        <v>6075</v>
      </c>
      <c r="J15" s="15">
        <f t="shared" si="5"/>
        <v>4252.5</v>
      </c>
      <c r="K15" s="15">
        <f t="shared" si="6"/>
        <v>1822.5</v>
      </c>
    </row>
    <row r="16" spans="1:11" ht="19.5" customHeight="1">
      <c r="A16" s="5">
        <v>13</v>
      </c>
      <c r="B16" s="1" t="s">
        <v>30</v>
      </c>
      <c r="C16" s="7">
        <v>0</v>
      </c>
      <c r="D16" s="15">
        <f t="shared" si="0"/>
        <v>0</v>
      </c>
      <c r="E16" s="15">
        <f t="shared" si="1"/>
        <v>0</v>
      </c>
      <c r="F16" s="7">
        <v>0</v>
      </c>
      <c r="G16" s="15">
        <f t="shared" si="2"/>
        <v>0</v>
      </c>
      <c r="H16" s="15">
        <f t="shared" si="3"/>
        <v>0</v>
      </c>
      <c r="I16" s="7">
        <f t="shared" si="4"/>
        <v>0</v>
      </c>
      <c r="J16" s="15">
        <f t="shared" si="5"/>
        <v>0</v>
      </c>
      <c r="K16" s="15">
        <f t="shared" si="6"/>
        <v>0</v>
      </c>
    </row>
    <row r="17" spans="1:11" ht="19.5" customHeight="1">
      <c r="A17" s="5">
        <v>14</v>
      </c>
      <c r="B17" s="1" t="s">
        <v>45</v>
      </c>
      <c r="C17" s="7">
        <v>1800</v>
      </c>
      <c r="D17" s="15">
        <f t="shared" si="0"/>
        <v>1260</v>
      </c>
      <c r="E17" s="15">
        <f t="shared" si="1"/>
        <v>540</v>
      </c>
      <c r="F17" s="7">
        <v>60215</v>
      </c>
      <c r="G17" s="15">
        <f t="shared" si="2"/>
        <v>42150.5</v>
      </c>
      <c r="H17" s="15">
        <f t="shared" si="3"/>
        <v>18064.5</v>
      </c>
      <c r="I17" s="7">
        <f t="shared" si="4"/>
        <v>62015</v>
      </c>
      <c r="J17" s="15">
        <f t="shared" si="5"/>
        <v>43410.5</v>
      </c>
      <c r="K17" s="15">
        <f t="shared" si="6"/>
        <v>18604.5</v>
      </c>
    </row>
    <row r="18" spans="1:11" ht="19.5" customHeight="1">
      <c r="A18" s="5">
        <v>15</v>
      </c>
      <c r="B18" s="1" t="s">
        <v>46</v>
      </c>
      <c r="C18" s="7">
        <v>0</v>
      </c>
      <c r="D18" s="15">
        <f t="shared" si="0"/>
        <v>0</v>
      </c>
      <c r="E18" s="15">
        <f t="shared" si="1"/>
        <v>0</v>
      </c>
      <c r="F18" s="7">
        <v>5625</v>
      </c>
      <c r="G18" s="15">
        <f t="shared" si="2"/>
        <v>3937.4999999999995</v>
      </c>
      <c r="H18" s="15">
        <f t="shared" si="3"/>
        <v>1687.5</v>
      </c>
      <c r="I18" s="7">
        <f t="shared" si="4"/>
        <v>5625</v>
      </c>
      <c r="J18" s="15">
        <f t="shared" si="5"/>
        <v>3937.4999999999995</v>
      </c>
      <c r="K18" s="15">
        <f t="shared" si="6"/>
        <v>1687.5</v>
      </c>
    </row>
    <row r="19" spans="1:11" ht="19.5" customHeight="1">
      <c r="A19" s="5">
        <v>16</v>
      </c>
      <c r="B19" s="1" t="s">
        <v>47</v>
      </c>
      <c r="C19" s="7">
        <v>0</v>
      </c>
      <c r="D19" s="15">
        <f t="shared" si="0"/>
        <v>0</v>
      </c>
      <c r="E19" s="15">
        <f t="shared" si="1"/>
        <v>0</v>
      </c>
      <c r="F19" s="7">
        <v>20470</v>
      </c>
      <c r="G19" s="15">
        <f t="shared" si="2"/>
        <v>14329</v>
      </c>
      <c r="H19" s="15">
        <f t="shared" si="3"/>
        <v>6141</v>
      </c>
      <c r="I19" s="7">
        <f t="shared" si="4"/>
        <v>20470</v>
      </c>
      <c r="J19" s="15">
        <f t="shared" si="5"/>
        <v>14329</v>
      </c>
      <c r="K19" s="15">
        <f t="shared" si="6"/>
        <v>6141</v>
      </c>
    </row>
    <row r="20" spans="1:11" ht="19.5" customHeight="1">
      <c r="A20" s="5">
        <v>17</v>
      </c>
      <c r="B20" s="1" t="s">
        <v>34</v>
      </c>
      <c r="C20" s="7">
        <v>36000</v>
      </c>
      <c r="D20" s="15">
        <f t="shared" si="0"/>
        <v>25200</v>
      </c>
      <c r="E20" s="15">
        <f t="shared" si="1"/>
        <v>10800</v>
      </c>
      <c r="F20" s="7">
        <v>43490</v>
      </c>
      <c r="G20" s="15">
        <f t="shared" si="2"/>
        <v>30442.999999999996</v>
      </c>
      <c r="H20" s="15">
        <f t="shared" si="3"/>
        <v>13047</v>
      </c>
      <c r="I20" s="7">
        <f t="shared" si="4"/>
        <v>79490</v>
      </c>
      <c r="J20" s="15">
        <f t="shared" si="5"/>
        <v>55643</v>
      </c>
      <c r="K20" s="15">
        <f t="shared" si="6"/>
        <v>23847</v>
      </c>
    </row>
    <row r="21" spans="1:11" ht="14.25">
      <c r="A21" s="8"/>
      <c r="B21" s="9" t="s">
        <v>17</v>
      </c>
      <c r="C21" s="7">
        <f>SUM(C4:C20)</f>
        <v>1821600</v>
      </c>
      <c r="D21" s="15">
        <f t="shared" si="0"/>
        <v>1275120</v>
      </c>
      <c r="E21" s="15">
        <f t="shared" si="1"/>
        <v>546480</v>
      </c>
      <c r="F21" s="7">
        <f>SUM(F4:F20)</f>
        <v>3173380</v>
      </c>
      <c r="G21" s="15">
        <f t="shared" si="2"/>
        <v>2221366</v>
      </c>
      <c r="H21" s="15">
        <f t="shared" si="3"/>
        <v>952014</v>
      </c>
      <c r="I21" s="7">
        <f t="shared" si="4"/>
        <v>4994980</v>
      </c>
      <c r="J21" s="15">
        <f t="shared" si="5"/>
        <v>3496486</v>
      </c>
      <c r="K21" s="15">
        <f t="shared" si="6"/>
        <v>1498494</v>
      </c>
    </row>
    <row r="22" spans="1:5" ht="14.25">
      <c r="A22" s="10"/>
      <c r="B22" s="11"/>
      <c r="C22" s="10"/>
      <c r="D22" s="16"/>
      <c r="E22" s="16"/>
    </row>
  </sheetData>
  <sheetProtection/>
  <mergeCells count="8">
    <mergeCell ref="A1:K1"/>
    <mergeCell ref="C2:E2"/>
    <mergeCell ref="F2:H2"/>
    <mergeCell ref="A2:A3"/>
    <mergeCell ref="B2:B3"/>
    <mergeCell ref="I2:I3"/>
    <mergeCell ref="J2:J3"/>
    <mergeCell ref="K2:K3"/>
  </mergeCells>
  <printOptions/>
  <pageMargins left="0.37" right="0.04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17" sqref="H17"/>
    </sheetView>
  </sheetViews>
  <sheetFormatPr defaultColWidth="9.00390625" defaultRowHeight="14.25"/>
  <cols>
    <col min="1" max="1" width="6.125" style="0" bestFit="1" customWidth="1"/>
    <col min="2" max="2" width="23.00390625" style="0" customWidth="1"/>
    <col min="3" max="3" width="12.50390625" style="0" customWidth="1"/>
    <col min="4" max="4" width="14.375" style="0" customWidth="1"/>
    <col min="5" max="6" width="12.125" style="0" customWidth="1"/>
    <col min="7" max="7" width="10.375" style="0" customWidth="1"/>
    <col min="8" max="8" width="13.50390625" style="0" customWidth="1"/>
  </cols>
  <sheetData>
    <row r="1" spans="1:8" ht="25.5" customHeight="1">
      <c r="A1" s="53" t="s">
        <v>48</v>
      </c>
      <c r="B1" s="53"/>
      <c r="C1" s="53"/>
      <c r="D1" s="53"/>
      <c r="E1" s="53"/>
      <c r="F1" s="53"/>
      <c r="G1" s="53"/>
      <c r="H1" s="53"/>
    </row>
    <row r="2" spans="1:8" ht="39.75" customHeight="1">
      <c r="A2" s="1" t="s">
        <v>1</v>
      </c>
      <c r="B2" s="1" t="s">
        <v>2</v>
      </c>
      <c r="C2" s="2" t="s">
        <v>49</v>
      </c>
      <c r="D2" s="2" t="s">
        <v>12</v>
      </c>
      <c r="E2" s="3" t="s">
        <v>14</v>
      </c>
      <c r="F2" s="3" t="s">
        <v>15</v>
      </c>
      <c r="G2" s="2" t="s">
        <v>16</v>
      </c>
      <c r="H2" s="4" t="s">
        <v>17</v>
      </c>
    </row>
    <row r="3" spans="1:8" ht="19.5" customHeight="1">
      <c r="A3" s="5">
        <v>1</v>
      </c>
      <c r="B3" s="1" t="s">
        <v>18</v>
      </c>
      <c r="C3" s="6">
        <v>143901</v>
      </c>
      <c r="D3" s="6">
        <v>328170</v>
      </c>
      <c r="E3" s="6">
        <v>45756</v>
      </c>
      <c r="F3" s="6">
        <v>10728</v>
      </c>
      <c r="G3" s="6">
        <v>0</v>
      </c>
      <c r="H3" s="7">
        <f>SUM(C3:G3)</f>
        <v>528555</v>
      </c>
    </row>
    <row r="4" spans="1:8" ht="19.5" customHeight="1">
      <c r="A4" s="5">
        <v>2</v>
      </c>
      <c r="B4" s="1" t="s">
        <v>19</v>
      </c>
      <c r="C4" s="6">
        <v>92682</v>
      </c>
      <c r="D4" s="6">
        <v>515360</v>
      </c>
      <c r="E4" s="6">
        <v>54120</v>
      </c>
      <c r="F4" s="6">
        <v>14304</v>
      </c>
      <c r="G4" s="6">
        <v>3000</v>
      </c>
      <c r="H4" s="7">
        <f aca="true" t="shared" si="0" ref="H4:H20">SUM(C4:G4)</f>
        <v>679466</v>
      </c>
    </row>
    <row r="5" spans="1:8" ht="19.5" customHeight="1">
      <c r="A5" s="5">
        <v>3</v>
      </c>
      <c r="B5" s="1" t="s">
        <v>20</v>
      </c>
      <c r="C5" s="6">
        <v>56097</v>
      </c>
      <c r="D5" s="6">
        <v>287040</v>
      </c>
      <c r="E5" s="6">
        <v>30750</v>
      </c>
      <c r="F5" s="6">
        <v>3576</v>
      </c>
      <c r="G5" s="6">
        <v>3000</v>
      </c>
      <c r="H5" s="7">
        <f t="shared" si="0"/>
        <v>380463</v>
      </c>
    </row>
    <row r="6" spans="1:8" ht="19.5" customHeight="1">
      <c r="A6" s="5">
        <v>4</v>
      </c>
      <c r="B6" s="1" t="s">
        <v>21</v>
      </c>
      <c r="C6" s="6">
        <v>92682</v>
      </c>
      <c r="D6" s="6">
        <v>377670</v>
      </c>
      <c r="E6" s="6">
        <v>51660</v>
      </c>
      <c r="F6" s="6">
        <v>17880</v>
      </c>
      <c r="G6" s="6">
        <v>0</v>
      </c>
      <c r="H6" s="7">
        <f t="shared" si="0"/>
        <v>539892</v>
      </c>
    </row>
    <row r="7" spans="1:8" ht="19.5" customHeight="1">
      <c r="A7" s="5">
        <v>5</v>
      </c>
      <c r="B7" s="1" t="s">
        <v>22</v>
      </c>
      <c r="C7" s="6">
        <v>75609</v>
      </c>
      <c r="D7" s="6">
        <v>260820</v>
      </c>
      <c r="E7" s="6">
        <v>26650</v>
      </c>
      <c r="F7" s="6">
        <v>0</v>
      </c>
      <c r="G7" s="6">
        <v>3000</v>
      </c>
      <c r="H7" s="7">
        <f t="shared" si="0"/>
        <v>366079</v>
      </c>
    </row>
    <row r="8" spans="1:8" ht="19.5" customHeight="1">
      <c r="A8" s="5">
        <v>6</v>
      </c>
      <c r="B8" s="1" t="s">
        <v>23</v>
      </c>
      <c r="C8" s="6">
        <v>70731</v>
      </c>
      <c r="D8" s="6">
        <v>350640</v>
      </c>
      <c r="E8" s="6">
        <v>54120</v>
      </c>
      <c r="F8" s="6">
        <v>28608</v>
      </c>
      <c r="G8" s="6">
        <v>6000</v>
      </c>
      <c r="H8" s="7">
        <f t="shared" si="0"/>
        <v>510099</v>
      </c>
    </row>
    <row r="9" spans="1:8" ht="19.5" customHeight="1">
      <c r="A9" s="5">
        <v>7</v>
      </c>
      <c r="B9" s="1" t="s">
        <v>24</v>
      </c>
      <c r="C9" s="6">
        <v>26829</v>
      </c>
      <c r="D9" s="6">
        <v>241359</v>
      </c>
      <c r="E9" s="6">
        <v>33620</v>
      </c>
      <c r="F9" s="6">
        <v>10728</v>
      </c>
      <c r="G9" s="6">
        <v>0</v>
      </c>
      <c r="H9" s="7">
        <f t="shared" si="0"/>
        <v>312536</v>
      </c>
    </row>
    <row r="10" spans="1:8" ht="19.5" customHeight="1">
      <c r="A10" s="5">
        <v>8</v>
      </c>
      <c r="B10" s="1" t="s">
        <v>25</v>
      </c>
      <c r="C10" s="6">
        <v>17073</v>
      </c>
      <c r="D10" s="6">
        <v>262620</v>
      </c>
      <c r="E10" s="6">
        <v>17630</v>
      </c>
      <c r="F10" s="6">
        <v>14304</v>
      </c>
      <c r="G10" s="6">
        <v>0</v>
      </c>
      <c r="H10" s="7">
        <f t="shared" si="0"/>
        <v>311627</v>
      </c>
    </row>
    <row r="11" spans="1:8" ht="19.5" customHeight="1">
      <c r="A11" s="5">
        <v>9</v>
      </c>
      <c r="B11" s="1" t="s">
        <v>26</v>
      </c>
      <c r="C11" s="6">
        <v>58536</v>
      </c>
      <c r="D11" s="6">
        <v>403620</v>
      </c>
      <c r="E11" s="6">
        <v>38130</v>
      </c>
      <c r="F11" s="6">
        <v>10728</v>
      </c>
      <c r="G11" s="6">
        <v>0</v>
      </c>
      <c r="H11" s="7">
        <f t="shared" si="0"/>
        <v>511014</v>
      </c>
    </row>
    <row r="12" spans="1:8" ht="19.5" customHeight="1">
      <c r="A12" s="5">
        <v>10</v>
      </c>
      <c r="B12" s="1" t="s">
        <v>27</v>
      </c>
      <c r="C12" s="6">
        <v>75609</v>
      </c>
      <c r="D12" s="6">
        <v>331800</v>
      </c>
      <c r="E12" s="6">
        <v>29520</v>
      </c>
      <c r="F12" s="6">
        <v>0</v>
      </c>
      <c r="G12" s="6">
        <v>0</v>
      </c>
      <c r="H12" s="7">
        <f t="shared" si="0"/>
        <v>436929</v>
      </c>
    </row>
    <row r="13" spans="1:8" ht="19.5" customHeight="1">
      <c r="A13" s="5">
        <v>11</v>
      </c>
      <c r="B13" s="1" t="s">
        <v>28</v>
      </c>
      <c r="C13" s="6">
        <v>46341</v>
      </c>
      <c r="D13" s="6">
        <v>329380</v>
      </c>
      <c r="E13" s="6">
        <v>24600</v>
      </c>
      <c r="F13" s="6">
        <v>10728</v>
      </c>
      <c r="G13" s="6">
        <v>0</v>
      </c>
      <c r="H13" s="7">
        <f t="shared" si="0"/>
        <v>411049</v>
      </c>
    </row>
    <row r="14" spans="1:8" ht="19.5" customHeight="1">
      <c r="A14" s="5">
        <v>12</v>
      </c>
      <c r="B14" s="1" t="s">
        <v>29</v>
      </c>
      <c r="C14" s="6">
        <v>2439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  <v>2439</v>
      </c>
    </row>
    <row r="15" spans="1:8" ht="19.5" customHeight="1">
      <c r="A15" s="5">
        <v>13</v>
      </c>
      <c r="B15" s="1" t="s">
        <v>30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  <v>0</v>
      </c>
    </row>
    <row r="16" spans="1:8" ht="19.5" customHeight="1">
      <c r="A16" s="5">
        <v>14</v>
      </c>
      <c r="B16" s="1" t="s">
        <v>45</v>
      </c>
      <c r="C16" s="6">
        <v>21951</v>
      </c>
      <c r="D16" s="6">
        <v>105000</v>
      </c>
      <c r="E16" s="6">
        <v>2460</v>
      </c>
      <c r="F16" s="6">
        <v>3576</v>
      </c>
      <c r="G16" s="6">
        <v>0</v>
      </c>
      <c r="H16" s="7">
        <f t="shared" si="0"/>
        <v>132987</v>
      </c>
    </row>
    <row r="17" spans="1:8" ht="19.5" customHeight="1">
      <c r="A17" s="5">
        <v>15</v>
      </c>
      <c r="B17" s="1" t="s">
        <v>46</v>
      </c>
      <c r="C17" s="6">
        <v>83100</v>
      </c>
      <c r="D17" s="6">
        <v>7200</v>
      </c>
      <c r="E17" s="6">
        <v>1230</v>
      </c>
      <c r="F17" s="6">
        <v>7152</v>
      </c>
      <c r="G17" s="6">
        <v>6000</v>
      </c>
      <c r="H17" s="7">
        <f t="shared" si="0"/>
        <v>104682</v>
      </c>
    </row>
    <row r="18" spans="1:8" ht="19.5" customHeight="1">
      <c r="A18" s="5">
        <v>16</v>
      </c>
      <c r="B18" s="1" t="s">
        <v>47</v>
      </c>
      <c r="C18" s="6">
        <v>90243</v>
      </c>
      <c r="D18" s="6">
        <v>14400</v>
      </c>
      <c r="E18" s="6">
        <v>1230</v>
      </c>
      <c r="F18" s="6">
        <v>7152</v>
      </c>
      <c r="G18" s="6">
        <v>9000</v>
      </c>
      <c r="H18" s="7">
        <f t="shared" si="0"/>
        <v>122025</v>
      </c>
    </row>
    <row r="19" spans="1:8" ht="19.5" customHeight="1">
      <c r="A19" s="5">
        <v>17</v>
      </c>
      <c r="B19" s="1" t="s">
        <v>34</v>
      </c>
      <c r="C19" s="6">
        <v>17073</v>
      </c>
      <c r="D19" s="6">
        <v>79200</v>
      </c>
      <c r="E19" s="6">
        <v>2460</v>
      </c>
      <c r="F19" s="6">
        <v>3576</v>
      </c>
      <c r="G19" s="6">
        <v>0</v>
      </c>
      <c r="H19" s="7">
        <f t="shared" si="0"/>
        <v>102309</v>
      </c>
    </row>
    <row r="20" spans="1:8" ht="14.25">
      <c r="A20" s="8"/>
      <c r="B20" s="9" t="s">
        <v>17</v>
      </c>
      <c r="C20" s="7">
        <f>SUM(C3:C19)</f>
        <v>970896</v>
      </c>
      <c r="D20" s="7">
        <f>SUM(D3:D19)</f>
        <v>3894279</v>
      </c>
      <c r="E20" s="7">
        <f>SUM(E3:E19)</f>
        <v>413936</v>
      </c>
      <c r="F20" s="7">
        <f>SUM(F3:F19)</f>
        <v>143040</v>
      </c>
      <c r="G20" s="7">
        <f>SUM(G3:G19)</f>
        <v>30000</v>
      </c>
      <c r="H20" s="7">
        <f t="shared" si="0"/>
        <v>5452151</v>
      </c>
    </row>
    <row r="21" spans="1:11" ht="14.25">
      <c r="A21" s="10"/>
      <c r="B21" s="11"/>
      <c r="C21" s="10"/>
      <c r="D21" s="10"/>
      <c r="E21" s="10"/>
      <c r="F21" s="10"/>
      <c r="G21" s="12"/>
      <c r="H21" s="13"/>
      <c r="I21" s="10"/>
      <c r="K21" s="10"/>
    </row>
  </sheetData>
  <sheetProtection/>
  <mergeCells count="1">
    <mergeCell ref="A1:H1"/>
  </mergeCells>
  <printOptions/>
  <pageMargins left="0.75" right="0.2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2017-04-05T06:18:56Z</cp:lastPrinted>
  <dcterms:created xsi:type="dcterms:W3CDTF">1996-12-17T01:32:42Z</dcterms:created>
  <dcterms:modified xsi:type="dcterms:W3CDTF">2017-10-13T01:22:10Z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